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205" tabRatio="694" activeTab="0"/>
  </bookViews>
  <sheets>
    <sheet name="目次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１４" sheetId="15" r:id="rId15"/>
    <sheet name="１５" sheetId="16" r:id="rId16"/>
    <sheet name="１６" sheetId="17" r:id="rId17"/>
    <sheet name="１７" sheetId="18" r:id="rId18"/>
    <sheet name="１８" sheetId="19" r:id="rId19"/>
    <sheet name="１９" sheetId="20" r:id="rId20"/>
    <sheet name="２０" sheetId="21" r:id="rId21"/>
    <sheet name="２１" sheetId="22" r:id="rId22"/>
    <sheet name="２２" sheetId="23" r:id="rId23"/>
    <sheet name="２３" sheetId="24" r:id="rId24"/>
    <sheet name="２４－１" sheetId="25" r:id="rId25"/>
    <sheet name="２４－２" sheetId="26" r:id="rId26"/>
    <sheet name="２４－３" sheetId="27" r:id="rId27"/>
    <sheet name="２４－４" sheetId="28" r:id="rId28"/>
    <sheet name="２４－５" sheetId="29" r:id="rId29"/>
    <sheet name="２４－６" sheetId="30" r:id="rId30"/>
  </sheets>
  <definedNames>
    <definedName name="_xlnm.Print_Area" localSheetId="1">'１'!$A$2:$I$26</definedName>
    <definedName name="_xlnm.Print_Area" localSheetId="10">'１０'!$A$2:$J$7</definedName>
    <definedName name="_xlnm.Print_Area" localSheetId="11">'１１'!$A$2:$J$22</definedName>
    <definedName name="_xlnm.Print_Area" localSheetId="12">'１２'!$A$2:$M$33</definedName>
    <definedName name="_xlnm.Print_Area" localSheetId="13">'１３'!$A$2:$H$40</definedName>
    <definedName name="_xlnm.Print_Area" localSheetId="14">'１４'!$A$2:$F$17</definedName>
    <definedName name="_xlnm.Print_Area" localSheetId="15">'１５'!$A$2:$I$15</definedName>
    <definedName name="_xlnm.Print_Area" localSheetId="16">'１６'!$A$2:$I$11</definedName>
    <definedName name="_xlnm.Print_Area" localSheetId="17">'１７'!$A$2:$H$13</definedName>
    <definedName name="_xlnm.Print_Area" localSheetId="18">'１８'!$A$2:$J$16</definedName>
    <definedName name="_xlnm.Print_Area" localSheetId="19">'１９'!$A$2:$E$34</definedName>
    <definedName name="_xlnm.Print_Area" localSheetId="2">'２'!$A$2:$G$22</definedName>
    <definedName name="_xlnm.Print_Area" localSheetId="20">'２０'!$A$2:$E$55</definedName>
    <definedName name="_xlnm.Print_Area" localSheetId="21">'２１'!$A$2:$U$62</definedName>
    <definedName name="_xlnm.Print_Area" localSheetId="22">'２２'!$A$2:$H$62</definedName>
    <definedName name="_xlnm.Print_Area" localSheetId="23">'２３'!$A$2:$H$55</definedName>
    <definedName name="_xlnm.Print_Area" localSheetId="24">'２４－１'!$A$2:$K$63</definedName>
    <definedName name="_xlnm.Print_Area" localSheetId="25">'２４－２'!$A$2:$EF$63</definedName>
    <definedName name="_xlnm.Print_Area" localSheetId="26">'２４－３'!$A$2:$M$63</definedName>
    <definedName name="_xlnm.Print_Area" localSheetId="27">'２４－４'!$A$2:$M$65</definedName>
    <definedName name="_xlnm.Print_Area" localSheetId="28">'２４－５'!$A$2:$O$65</definedName>
    <definedName name="_xlnm.Print_Area" localSheetId="29">'２４－６'!$A$2:$AK$63</definedName>
    <definedName name="_xlnm.Print_Area" localSheetId="3">'３'!$A$2:$G$12</definedName>
    <definedName name="_xlnm.Print_Area" localSheetId="4">'４'!$A$2:$G$30</definedName>
    <definedName name="_xlnm.Print_Area" localSheetId="5">'５'!$A$2:$U$162</definedName>
    <definedName name="_xlnm.Print_Area" localSheetId="6">'６'!$A$2:$F$39</definedName>
    <definedName name="_xlnm.Print_Area" localSheetId="7">'７'!$A$2:$L$52</definedName>
    <definedName name="_xlnm.Print_Area" localSheetId="8">'８'!$A$2:$P$6</definedName>
    <definedName name="_xlnm.Print_Area" localSheetId="9">'９'!$A$2:$O$6</definedName>
    <definedName name="_xlnm.Print_Area" localSheetId="0">'目次'!$A$1:$A$32</definedName>
    <definedName name="_xlnm.Print_Titles" localSheetId="25">'２４－２'!$A:$A</definedName>
    <definedName name="_xlnm.Print_Titles" localSheetId="29">'２４－６'!$A:$A</definedName>
  </definedNames>
  <calcPr fullCalcOnLoad="1"/>
</workbook>
</file>

<file path=xl/sharedStrings.xml><?xml version="1.0" encoding="utf-8"?>
<sst xmlns="http://schemas.openxmlformats.org/spreadsheetml/2006/main" count="3250" uniqueCount="745">
  <si>
    <t>福　井　県</t>
  </si>
  <si>
    <t>草 津 市</t>
  </si>
  <si>
    <t>京田辺市</t>
  </si>
  <si>
    <t>泉大津市</t>
  </si>
  <si>
    <t>柏原市</t>
  </si>
  <si>
    <t>大阪狭山市</t>
  </si>
  <si>
    <t>島本町</t>
  </si>
  <si>
    <t>その他の都道府県</t>
  </si>
  <si>
    <t>富田林市</t>
  </si>
  <si>
    <t>河内長野市</t>
  </si>
  <si>
    <t>四條畷市</t>
  </si>
  <si>
    <t>生駒市</t>
  </si>
  <si>
    <t>当地で従業・通学</t>
  </si>
  <si>
    <t>する者</t>
  </si>
  <si>
    <t>橿 原 市</t>
  </si>
  <si>
    <t>２４－５　住居の種類，住宅の所有の関係別一般世帯数，総室数，総延べ面積，１世帯当たり</t>
  </si>
  <si>
    <t>　　　　　室数及び１世帯当たり延べ面積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</si>
  <si>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</si>
  <si>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</si>
  <si>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</si>
  <si>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</si>
  <si>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</si>
  <si>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</si>
  <si>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</si>
  <si>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</si>
  <si>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</si>
  <si>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</si>
  <si>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</si>
  <si>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</si>
  <si>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85歳以上</t>
  </si>
  <si>
    <t>不詳</t>
  </si>
  <si>
    <t>２４－３　年齢３区分別人口・人口構成比及び年齢構造指数</t>
  </si>
  <si>
    <t>人　　　　　口</t>
  </si>
  <si>
    <t>年齢３区分別人口構成比</t>
  </si>
  <si>
    <t>年　齢　構　造　指　数</t>
  </si>
  <si>
    <t>総　数</t>
  </si>
  <si>
    <t>0～14歳</t>
  </si>
  <si>
    <t>15～64歳</t>
  </si>
  <si>
    <t>65歳以上</t>
  </si>
  <si>
    <t>年少人口</t>
  </si>
  <si>
    <t>老年人口</t>
  </si>
  <si>
    <t>従属人口</t>
  </si>
  <si>
    <t>老年比</t>
  </si>
  <si>
    <t>２４－４　世帯人員別一般世帯数及び一般世帯人員（核家族世帯特掲）</t>
  </si>
  <si>
    <t>　　　区分
町別</t>
  </si>
  <si>
    <t>　一　　　　般　　　　世　　　　帯</t>
  </si>
  <si>
    <t>（再掲）核家族世帯数</t>
  </si>
  <si>
    <t>世　　　　　帯　　　　　数</t>
  </si>
  <si>
    <t>世帯人員</t>
  </si>
  <si>
    <t>世　　帯　　人　　員　　が</t>
  </si>
  <si>
    <t>１人</t>
  </si>
  <si>
    <t>２人</t>
  </si>
  <si>
    <t>３人</t>
  </si>
  <si>
    <t>４人</t>
  </si>
  <si>
    <t>５人</t>
  </si>
  <si>
    <t>６人</t>
  </si>
  <si>
    <t>７人以上</t>
  </si>
  <si>
    <t>持ち家</t>
  </si>
  <si>
    <t>給与住宅</t>
  </si>
  <si>
    <t>間借り</t>
  </si>
  <si>
    <t>不　詳</t>
  </si>
  <si>
    <t>２４－６　産業（大分類），従業上の地位別１５歳以上就業者数</t>
  </si>
  <si>
    <t>就　業　者　数</t>
  </si>
  <si>
    <t>Ａ農業</t>
  </si>
  <si>
    <t>Ｂ林業</t>
  </si>
  <si>
    <t>自営業者</t>
  </si>
  <si>
    <t>家族従業者</t>
  </si>
  <si>
    <t>うち雇用者</t>
  </si>
  <si>
    <t>Ｃ漁業</t>
  </si>
  <si>
    <t>Ｄ鉱業</t>
  </si>
  <si>
    <t>Ｅ建設業</t>
  </si>
  <si>
    <t>Ｆ製造業</t>
  </si>
  <si>
    <t>Ｇ電気・ガス・
熱供給・水道業</t>
  </si>
  <si>
    <t>Ｈ運輸・通信業</t>
  </si>
  <si>
    <t>Ｉ卸売・小売業
・飲食店</t>
  </si>
  <si>
    <t>Ｊ金融・保険業</t>
  </si>
  <si>
    <t>Ｋ不動産業</t>
  </si>
  <si>
    <t>Ｌサービス業</t>
  </si>
  <si>
    <t>Ｎ分類不能
のもの</t>
  </si>
  <si>
    <t>２　人口構造の推移</t>
  </si>
  <si>
    <t>３　人口集中地区人口等の推移</t>
  </si>
  <si>
    <t>４　昼間人口等の推移</t>
  </si>
  <si>
    <t>　</t>
  </si>
  <si>
    <t>区　分</t>
  </si>
  <si>
    <t>男</t>
  </si>
  <si>
    <t>女</t>
  </si>
  <si>
    <t>総　数</t>
  </si>
  <si>
    <t>未　婚</t>
  </si>
  <si>
    <t>有 配 偶</t>
  </si>
  <si>
    <t>死　別</t>
  </si>
  <si>
    <t>離　別</t>
  </si>
  <si>
    <t>１５～１９歳</t>
  </si>
  <si>
    <t>２０～２４　</t>
  </si>
  <si>
    <t>２５～２９　</t>
  </si>
  <si>
    <t>３０～３４　</t>
  </si>
  <si>
    <t>３５～３９　</t>
  </si>
  <si>
    <t>４０～４４　</t>
  </si>
  <si>
    <t>４５～４９　</t>
  </si>
  <si>
    <t>５０～５４　</t>
  </si>
  <si>
    <t>５５～５９　</t>
  </si>
  <si>
    <t>６０～６４　</t>
  </si>
  <si>
    <t>６５～６９　</t>
  </si>
  <si>
    <t>７０～７４　</t>
  </si>
  <si>
    <t>７５～７９　</t>
  </si>
  <si>
    <t>８０～８４　</t>
  </si>
  <si>
    <t>８５歳以上　</t>
  </si>
  <si>
    <t>休業者</t>
  </si>
  <si>
    <t>区　分</t>
  </si>
  <si>
    <t>２　人</t>
  </si>
  <si>
    <t>３　人</t>
  </si>
  <si>
    <t>４　人</t>
  </si>
  <si>
    <t>５　人</t>
  </si>
  <si>
    <t>６　人</t>
  </si>
  <si>
    <t>世　　　　帯　　　　数</t>
  </si>
  <si>
    <t>総　数</t>
  </si>
  <si>
    <t>病　院・
療養所の
入 院 者</t>
  </si>
  <si>
    <t>矯　正
施設の
入所者</t>
  </si>
  <si>
    <t>その他</t>
  </si>
  <si>
    <t>世　　　　　　　帯　　　　　　　数</t>
  </si>
  <si>
    <t>施　　　　　設　　　　　等　　　　　の　　　　　世　　　　　帯</t>
  </si>
  <si>
    <t>世　　　　　帯　　　　　数</t>
  </si>
  <si>
    <t>世　　　帯　　　人　　　員</t>
  </si>
  <si>
    <t>７　人</t>
  </si>
  <si>
    <t>８　人</t>
  </si>
  <si>
    <t>９　人</t>
  </si>
  <si>
    <t>１０人
以　上</t>
  </si>
  <si>
    <t>世帯人員</t>
  </si>
  <si>
    <t>１世帯
当たり
人　員</t>
  </si>
  <si>
    <t>世　　　　帯　　　　人　　　　員</t>
  </si>
  <si>
    <t>65～69</t>
  </si>
  <si>
    <t>70～74</t>
  </si>
  <si>
    <t>75～79</t>
  </si>
  <si>
    <t>80～84</t>
  </si>
  <si>
    <t>男</t>
  </si>
  <si>
    <t>女</t>
  </si>
  <si>
    <t>計</t>
  </si>
  <si>
    <t>６歳</t>
  </si>
  <si>
    <t>７歳</t>
  </si>
  <si>
    <t>８歳</t>
  </si>
  <si>
    <t>９歳</t>
  </si>
  <si>
    <t>-</t>
  </si>
  <si>
    <t>世帯数</t>
  </si>
  <si>
    <t>区　　　　　分</t>
  </si>
  <si>
    <t>区　   分</t>
  </si>
  <si>
    <t>１２年</t>
  </si>
  <si>
    <t>男</t>
  </si>
  <si>
    <t>女</t>
  </si>
  <si>
    <t>区　　分</t>
  </si>
  <si>
    <t>総　　　　数</t>
  </si>
  <si>
    <t>Ａ　農業</t>
  </si>
  <si>
    <t>Ｂ　林業</t>
  </si>
  <si>
    <t>Ｃ　漁業</t>
  </si>
  <si>
    <t>Ｄ　鉱業</t>
  </si>
  <si>
    <t>Ｅ　建設業</t>
  </si>
  <si>
    <t>Ｆ　製造業</t>
  </si>
  <si>
    <t>Ｇ  電気・ガス・熱供給・水道業</t>
  </si>
  <si>
    <t>Ｈ　運輸・通信業</t>
  </si>
  <si>
    <t>Ｊ　金融・保険業</t>
  </si>
  <si>
    <t>Ｌ　サービス業</t>
  </si>
  <si>
    <t>Ｎ　分類不能の産業</t>
  </si>
  <si>
    <t>総　　　　　数</t>
  </si>
  <si>
    <t>Ｋ　不動産業</t>
  </si>
  <si>
    <t>雇用者</t>
  </si>
  <si>
    <t>自宅で
従  業</t>
  </si>
  <si>
    <t>従 業 も
通 学 も
していない</t>
  </si>
  <si>
    <t>２４－１　人口，世帯数，世帯人員，性比，人口密度</t>
  </si>
  <si>
    <t>　　　　区分
町別</t>
  </si>
  <si>
    <t>人　　　　　　口</t>
  </si>
  <si>
    <t>１世帯当たり
世帯人員</t>
  </si>
  <si>
    <t>人口密度
１ｋ㎡当たり</t>
  </si>
  <si>
    <t>面積（㎡）</t>
  </si>
  <si>
    <t>総数</t>
  </si>
  <si>
    <t>奥山</t>
  </si>
  <si>
    <t>奥池町</t>
  </si>
  <si>
    <t>奥池南町</t>
  </si>
  <si>
    <t>六麓荘町</t>
  </si>
  <si>
    <t>剱谷</t>
  </si>
  <si>
    <t>朝日ヶ丘町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</si>
  <si>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</si>
  <si>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</si>
  <si>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</si>
  <si>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</si>
  <si>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</si>
  <si>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</si>
  <si>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</si>
  <si>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翠ヶ丘町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</si>
  <si>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</si>
  <si>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</si>
  <si>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</si>
  <si>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</si>
  <si>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</si>
  <si>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</si>
  <si>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</si>
  <si>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</si>
  <si>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</si>
  <si>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</si>
  <si>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</si>
  <si>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</si>
  <si>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</si>
  <si>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</si>
  <si>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</si>
  <si>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</si>
  <si>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</si>
  <si>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</si>
  <si>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</si>
  <si>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</si>
  <si>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</si>
  <si>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</si>
  <si>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</si>
  <si>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</si>
  <si>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</si>
  <si>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</si>
  <si>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</si>
  <si>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</si>
  <si>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</si>
  <si>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</si>
  <si>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</si>
  <si>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</si>
  <si>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</si>
  <si>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</si>
  <si>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</si>
  <si>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</si>
  <si>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</si>
  <si>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</si>
  <si>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</si>
  <si>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</si>
  <si>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</si>
  <si>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平成７年
人口</t>
  </si>
  <si>
    <t>対平成７年
人口比（％）</t>
  </si>
  <si>
    <t>２４－２　年齢・男女別人口</t>
  </si>
  <si>
    <t>０歳から４歳</t>
  </si>
  <si>
    <t>０歳</t>
  </si>
  <si>
    <t>１歳</t>
  </si>
  <si>
    <t>２歳</t>
  </si>
  <si>
    <t>３歳</t>
  </si>
  <si>
    <t>４歳</t>
  </si>
  <si>
    <t>計</t>
  </si>
  <si>
    <t>５歳から９歳</t>
  </si>
  <si>
    <t>５歳</t>
  </si>
  <si>
    <t>10歳から14歳</t>
  </si>
  <si>
    <t>１０歳</t>
  </si>
  <si>
    <t>１１歳</t>
  </si>
  <si>
    <t>１２歳</t>
  </si>
  <si>
    <t>１３歳</t>
  </si>
  <si>
    <t>１４歳</t>
  </si>
  <si>
    <t>15歳から19歳</t>
  </si>
  <si>
    <t>１５歳</t>
  </si>
  <si>
    <t>１６歳</t>
  </si>
  <si>
    <t>１７歳</t>
  </si>
  <si>
    <t>１８歳</t>
  </si>
  <si>
    <t>１９歳</t>
  </si>
  <si>
    <t>20歳から24歳</t>
  </si>
  <si>
    <t>２０歳</t>
  </si>
  <si>
    <t>２１歳</t>
  </si>
  <si>
    <t>２２歳</t>
  </si>
  <si>
    <t>２３歳</t>
  </si>
  <si>
    <t>２４歳</t>
  </si>
  <si>
    <t>陽光町</t>
  </si>
  <si>
    <t>陽光町</t>
  </si>
  <si>
    <t>総　　　　計</t>
  </si>
  <si>
    <t>一般世帯数</t>
  </si>
  <si>
    <t>一般世帯人員</t>
  </si>
  <si>
    <t>親族人員</t>
  </si>
  <si>
    <t xml:space="preserve">         -</t>
  </si>
  <si>
    <t>夫婦のみの世帯</t>
  </si>
  <si>
    <t>１５歳　以　上</t>
  </si>
  <si>
    <t>町名</t>
  </si>
  <si>
    <t>２２　常住地による従業・通学市区町村別１５歳以上就業者数及び１５歳以上通学者数</t>
  </si>
  <si>
    <t>総　　数</t>
  </si>
  <si>
    <t>就 業 者</t>
  </si>
  <si>
    <t>通 学 者</t>
  </si>
  <si>
    <t>当地に常住する</t>
  </si>
  <si>
    <t>大正区</t>
  </si>
  <si>
    <t>　就業者・通学者</t>
  </si>
  <si>
    <t>天王寺区</t>
  </si>
  <si>
    <t>浪速区</t>
  </si>
  <si>
    <t>西淀川区</t>
  </si>
  <si>
    <t>自　　　宅</t>
  </si>
  <si>
    <t>東淀川区</t>
  </si>
  <si>
    <t>自　宅　外</t>
  </si>
  <si>
    <t>東成区</t>
  </si>
  <si>
    <t>　他市区町村で</t>
  </si>
  <si>
    <t>生野区</t>
  </si>
  <si>
    <t>従業・通学</t>
  </si>
  <si>
    <t>旭区</t>
  </si>
  <si>
    <t>　　県　　内</t>
  </si>
  <si>
    <t>城東区</t>
  </si>
  <si>
    <t>　　　神　戸　市</t>
  </si>
  <si>
    <t>阿倍野区</t>
  </si>
  <si>
    <t>東灘区</t>
  </si>
  <si>
    <t>住吉区</t>
  </si>
  <si>
    <t>灘　区</t>
  </si>
  <si>
    <t>東住吉区</t>
  </si>
  <si>
    <t>兵庫区</t>
  </si>
  <si>
    <t>西成区</t>
  </si>
  <si>
    <t>長田区</t>
  </si>
  <si>
    <t>淀川区</t>
  </si>
  <si>
    <t>須磨区</t>
  </si>
  <si>
    <t>鶴見区</t>
  </si>
  <si>
    <t>垂水区</t>
  </si>
  <si>
    <t>住之江区</t>
  </si>
  <si>
    <t>北　区</t>
  </si>
  <si>
    <t>平野区</t>
  </si>
  <si>
    <t>中央区</t>
  </si>
  <si>
    <t>北区</t>
  </si>
  <si>
    <t>西　区</t>
  </si>
  <si>
    <t>姫　路　市</t>
  </si>
  <si>
    <t>堺市</t>
  </si>
  <si>
    <t>尼　崎　市</t>
  </si>
  <si>
    <t>岸和田市</t>
  </si>
  <si>
    <t>明　石　市</t>
  </si>
  <si>
    <t>豊中市</t>
  </si>
  <si>
    <t>西　宮　市</t>
  </si>
  <si>
    <t>池田市</t>
  </si>
  <si>
    <t>吹田市</t>
  </si>
  <si>
    <t>伊　丹　市</t>
  </si>
  <si>
    <t>高槻市</t>
  </si>
  <si>
    <t>加 古 川市</t>
  </si>
  <si>
    <t>守口市</t>
  </si>
  <si>
    <t>宝　塚　市</t>
  </si>
  <si>
    <t>枚方市</t>
  </si>
  <si>
    <t>三　木　市</t>
  </si>
  <si>
    <t>茨木市</t>
  </si>
  <si>
    <t>高　砂　市</t>
  </si>
  <si>
    <t>八尾市</t>
  </si>
  <si>
    <t>川　西　市</t>
  </si>
  <si>
    <t>泉佐野市</t>
  </si>
  <si>
    <t>三　田　市</t>
  </si>
  <si>
    <t>寝屋川市</t>
  </si>
  <si>
    <t>稲　美　町</t>
  </si>
  <si>
    <t>松原市</t>
  </si>
  <si>
    <t>その他の市町村</t>
  </si>
  <si>
    <t>大東市</t>
  </si>
  <si>
    <t>和泉市</t>
  </si>
  <si>
    <t>他　　　　県</t>
  </si>
  <si>
    <t>箕面市</t>
  </si>
  <si>
    <t>東　京　都</t>
  </si>
  <si>
    <t>特別区部</t>
  </si>
  <si>
    <t>羽曳野市</t>
  </si>
  <si>
    <t>神 奈 川県</t>
  </si>
  <si>
    <t>門真市</t>
  </si>
  <si>
    <t>愛　知　県</t>
  </si>
  <si>
    <t>摂津市</t>
  </si>
  <si>
    <t>三　重　県</t>
  </si>
  <si>
    <t>東大阪市</t>
  </si>
  <si>
    <t>滋　賀　県</t>
  </si>
  <si>
    <t>泉南市</t>
  </si>
  <si>
    <t>大 津 市</t>
  </si>
  <si>
    <t>交野市</t>
  </si>
  <si>
    <t>京　都　府</t>
  </si>
  <si>
    <t>河南町</t>
  </si>
  <si>
    <t>京 都 市</t>
  </si>
  <si>
    <t>長岡京市</t>
  </si>
  <si>
    <t>奈　良　県</t>
  </si>
  <si>
    <t>奈 良 市</t>
  </si>
  <si>
    <t>大　阪　府</t>
  </si>
  <si>
    <t>大 阪 市</t>
  </si>
  <si>
    <t>和 歌 山 県</t>
  </si>
  <si>
    <t>都島区</t>
  </si>
  <si>
    <t>和歌山市</t>
  </si>
  <si>
    <t>福島区</t>
  </si>
  <si>
    <t>岡　山　県</t>
  </si>
  <si>
    <t>此花区</t>
  </si>
  <si>
    <t>岡 山 市</t>
  </si>
  <si>
    <t>港　区</t>
  </si>
  <si>
    <t xml:space="preserve">    （世帯の主な就業者が業主）</t>
  </si>
  <si>
    <t xml:space="preserve">    （世帯の主な就業者が雇用者）</t>
  </si>
  <si>
    <t>１　人口の推移</t>
  </si>
  <si>
    <t>家　  族
従 業 者</t>
  </si>
  <si>
    <t>総 　数</t>
  </si>
  <si>
    <t>区　   　分</t>
  </si>
  <si>
    <t>構成比　％</t>
  </si>
  <si>
    <t>年少人口指数</t>
  </si>
  <si>
    <t>年少人口
（0～14歳）</t>
  </si>
  <si>
    <t>総 数　人</t>
  </si>
  <si>
    <t>従属人口指数</t>
  </si>
  <si>
    <t>老年人口
（65歳以上）</t>
  </si>
  <si>
    <t>老年人口指数</t>
  </si>
  <si>
    <t>老年化指数</t>
  </si>
  <si>
    <t>　　　　　　　　　　年次
　　　　　　　  人口
区 分　　　　 　　　 総数</t>
  </si>
  <si>
    <t>総 数　　人</t>
  </si>
  <si>
    <t>　　　　区分
年次</t>
  </si>
  <si>
    <t>人　　　口</t>
  </si>
  <si>
    <t>面　積</t>
  </si>
  <si>
    <t>人口密度
（１ｋ㎡当たり）</t>
  </si>
  <si>
    <t>総数（人）</t>
  </si>
  <si>
    <t>男（人）</t>
  </si>
  <si>
    <t>女（人）</t>
  </si>
  <si>
    <t>５０年</t>
  </si>
  <si>
    <t>５５年</t>
  </si>
  <si>
    <t>６０年</t>
  </si>
  <si>
    <t>平成　２年</t>
  </si>
  <si>
    <t>　　　７年</t>
  </si>
  <si>
    <t>昭和４５年</t>
  </si>
  <si>
    <t>　　５０年</t>
  </si>
  <si>
    <t>　　５５年</t>
  </si>
  <si>
    <t>　　６０年</t>
  </si>
  <si>
    <t>　　１２年</t>
  </si>
  <si>
    <t>　　　　区分
　年次</t>
  </si>
  <si>
    <t>夜間人口
(Ａ)</t>
  </si>
  <si>
    <t>流入人口
（Ｂ）</t>
  </si>
  <si>
    <t>流出人口
（Ｃ）</t>
  </si>
  <si>
    <t>差引増減
(D)=(B)-(C)</t>
  </si>
  <si>
    <t>昼間人口
（E)=(A)+(D)</t>
  </si>
  <si>
    <t>昼間人口率（％）
（E)/(A)*100</t>
  </si>
  <si>
    <t>総　　　　　　　　　　　　　　　数</t>
  </si>
  <si>
    <t>７年</t>
  </si>
  <si>
    <t>　区　分</t>
  </si>
  <si>
    <t>１世帯
当たり
人　員</t>
  </si>
  <si>
    <t>一　　般　　世　　帯</t>
  </si>
  <si>
    <t>住宅に住む一般世帯</t>
  </si>
  <si>
    <t>　主　世　帯</t>
  </si>
  <si>
    <t>　　持ち家</t>
  </si>
  <si>
    <t>　　公営・公団・公社の借家</t>
  </si>
  <si>
    <t>　　給与住宅</t>
  </si>
  <si>
    <t>　間　借　り</t>
  </si>
  <si>
    <t>住宅以外に住む一般世帯</t>
  </si>
  <si>
    <t>世　　　　　帯　　　　　人　　　　　員</t>
  </si>
  <si>
    <t>　主世帯</t>
  </si>
  <si>
    <t>　　公営･公団・公社の借家</t>
  </si>
  <si>
    <t>　　民営の借家</t>
  </si>
  <si>
    <t>１ 人</t>
  </si>
  <si>
    <t>２ 人</t>
  </si>
  <si>
    <t>３ 人</t>
  </si>
  <si>
    <t>４ 人</t>
  </si>
  <si>
    <t>５ 人</t>
  </si>
  <si>
    <t>６ 人</t>
  </si>
  <si>
    <t>区　　　分</t>
  </si>
  <si>
    <t>65歳以上親族人員</t>
  </si>
  <si>
    <t>　親　　　　族　　　　人　　　　員　　</t>
  </si>
  <si>
    <t>85歳以上</t>
  </si>
  <si>
    <t>（別掲）
60歳以上</t>
  </si>
  <si>
    <t>65歳以上の高齢単身者数</t>
  </si>
  <si>
    <t>（別掲）</t>
  </si>
  <si>
    <t>妻が
60歳未満</t>
  </si>
  <si>
    <t>夫が60歳未満</t>
  </si>
  <si>
    <t>60～64歳</t>
  </si>
  <si>
    <t>65～69歳</t>
  </si>
  <si>
    <t>70～74歳</t>
  </si>
  <si>
    <t>75～79歳</t>
  </si>
  <si>
    <t>80～84歳</t>
  </si>
  <si>
    <t>１世帯当たり
親族人員</t>
  </si>
  <si>
    <t>総　　　数</t>
  </si>
  <si>
    <t>Ⅰ　農林漁業就業者世帯</t>
  </si>
  <si>
    <t>（１）農林漁業・業主世帯</t>
  </si>
  <si>
    <t>（２）農林漁業・雇用者世帯</t>
  </si>
  <si>
    <t>Ⅱ　農林漁業・非農林漁業就業者混合世帯</t>
  </si>
  <si>
    <t>（３）農林漁業・業主混合世帯</t>
  </si>
  <si>
    <t>（４）農林漁業・雇用者混合世帯</t>
  </si>
  <si>
    <t>（５）非農林漁業・業主混合世帯</t>
  </si>
  <si>
    <t>（６）非農林漁業・雇用者混合世帯</t>
  </si>
  <si>
    <t>Ⅲ　非農林漁業就業者世帯</t>
  </si>
  <si>
    <t>（７）非農林漁業・業主世帯</t>
  </si>
  <si>
    <t>（８）非農林漁業・雇用者世帯</t>
  </si>
  <si>
    <t>（９）非農林漁業・業主・雇用者世帯</t>
  </si>
  <si>
    <t>（10）非農林漁業・業主・雇用者世帯</t>
  </si>
  <si>
    <t>Ⅳ　非就業者世帯</t>
  </si>
  <si>
    <t>Ⅴ　分類不能の世帯</t>
  </si>
  <si>
    <t>注）１　業主には「家族従業者」及び「家庭内職者」を含む。</t>
  </si>
  <si>
    <t>　　２　雇用者には「役員」を含む。</t>
  </si>
  <si>
    <t>雇　用　者
(役員含む)</t>
  </si>
  <si>
    <t>自 営 業 主
(家庭内職者含む)</t>
  </si>
  <si>
    <t>常住地による人口</t>
  </si>
  <si>
    <t>常　　住　　地</t>
  </si>
  <si>
    <t>15歳未満</t>
  </si>
  <si>
    <t>15～19歳</t>
  </si>
  <si>
    <t>20～24　</t>
  </si>
  <si>
    <t>25～29　</t>
  </si>
  <si>
    <t>30～34　</t>
  </si>
  <si>
    <t>35～39　</t>
  </si>
  <si>
    <t>40～44　</t>
  </si>
  <si>
    <t>45～49</t>
  </si>
  <si>
    <t>50～54　</t>
  </si>
  <si>
    <t>55～59　</t>
  </si>
  <si>
    <t>60～64</t>
  </si>
  <si>
    <t>65～69</t>
  </si>
  <si>
    <t>70～74</t>
  </si>
  <si>
    <t>75～79</t>
  </si>
  <si>
    <t>80～84　</t>
  </si>
  <si>
    <t>他県で
従業・通学</t>
  </si>
  <si>
    <t>による就業者数</t>
  </si>
  <si>
    <t>従業地・通学地による人口</t>
  </si>
  <si>
    <t>性 比</t>
  </si>
  <si>
    <t>　　　区分
町別</t>
  </si>
  <si>
    <t>生産年齢人口</t>
  </si>
  <si>
    <t>総延べ
面積(㎡)</t>
  </si>
  <si>
    <t>区　分</t>
  </si>
  <si>
    <t>総数
（不詳を含む）</t>
  </si>
  <si>
    <t>労　　　働　　　力　　　人　　　口</t>
  </si>
  <si>
    <t>就　　　業　　　者</t>
  </si>
  <si>
    <t>完　全
失業者</t>
  </si>
  <si>
    <t>主に仕事</t>
  </si>
  <si>
    <t>家事のほか
仕　事
（ａ）</t>
  </si>
  <si>
    <t>通学のかたわら仕事
（ｂ）</t>
  </si>
  <si>
    <t>男</t>
  </si>
  <si>
    <t>15～19歳</t>
  </si>
  <si>
    <t>40～44</t>
  </si>
  <si>
    <t>55～59</t>
  </si>
  <si>
    <t>60～64　</t>
  </si>
  <si>
    <t>65～69　</t>
  </si>
  <si>
    <t>70～74　</t>
  </si>
  <si>
    <t>80～84</t>
  </si>
  <si>
    <t>85歳以上</t>
  </si>
  <si>
    <t>（再掲）</t>
  </si>
  <si>
    <t>15～64歳</t>
  </si>
  <si>
    <t>65歳以上</t>
  </si>
  <si>
    <t>女</t>
  </si>
  <si>
    <t>85歳以上</t>
  </si>
  <si>
    <t>　　　　　区分
年次</t>
  </si>
  <si>
    <t>人　口
増加数
（人）</t>
  </si>
  <si>
    <t>人　口
増加率
（％）</t>
  </si>
  <si>
    <t>性　比</t>
  </si>
  <si>
    <t>大正　９年</t>
  </si>
  <si>
    <t>-</t>
  </si>
  <si>
    <t>１４年</t>
  </si>
  <si>
    <t>昭和　５年</t>
  </si>
  <si>
    <t>１０年</t>
  </si>
  <si>
    <t>１５年</t>
  </si>
  <si>
    <t>昭和　２２年</t>
  </si>
  <si>
    <t>２５年</t>
  </si>
  <si>
    <t>３０年</t>
  </si>
  <si>
    <t>３５年</t>
  </si>
  <si>
    <t>４０年</t>
  </si>
  <si>
    <t>４５年</t>
  </si>
  <si>
    <t>平成２年</t>
  </si>
  <si>
    <t>　（注）性比とは，女を１００とした男の比率を示したものである。</t>
  </si>
  <si>
    <t>平成７年</t>
  </si>
  <si>
    <t>生産年齢人口
（15～64歳）</t>
  </si>
  <si>
    <t>不　　詳</t>
  </si>
  <si>
    <t>昭和５５年</t>
  </si>
  <si>
    <t>昭和６０年</t>
  </si>
  <si>
    <t>平成１２年</t>
  </si>
  <si>
    <t>総 数(人）</t>
  </si>
  <si>
    <t>構成比(%）</t>
  </si>
  <si>
    <t>５　年齢別人口</t>
  </si>
  <si>
    <t>区　分</t>
  </si>
  <si>
    <t>昭　和　５０　年</t>
  </si>
  <si>
    <t>昭　和　５５　年</t>
  </si>
  <si>
    <t>昭　和　６０　年</t>
  </si>
  <si>
    <t>0～4歳</t>
  </si>
  <si>
    <t>5～9歳</t>
  </si>
  <si>
    <t>10～14歳</t>
  </si>
  <si>
    <t>20～24歳</t>
  </si>
  <si>
    <t>25～29歳</t>
  </si>
  <si>
    <t>30～34歳</t>
  </si>
  <si>
    <t>平　成　２　年</t>
  </si>
  <si>
    <t>平　成　７　年</t>
  </si>
  <si>
    <t>平　成　１　２　年</t>
  </si>
  <si>
    <t>35～39歳</t>
  </si>
  <si>
    <t>40～44歳</t>
  </si>
  <si>
    <t>45～49歳</t>
  </si>
  <si>
    <t>50～54歳</t>
  </si>
  <si>
    <t>55～59歳</t>
  </si>
  <si>
    <t>85～89歳</t>
  </si>
  <si>
    <t>90～94歳</t>
  </si>
  <si>
    <t>95～99歳</t>
  </si>
  <si>
    <t>-</t>
  </si>
  <si>
    <t>100歳以上</t>
  </si>
  <si>
    <t>年齢不詳</t>
  </si>
  <si>
    <t>-</t>
  </si>
  <si>
    <t>６　配偶関係（４区分），年齢（５歳階級），男女別１５歳以上人口</t>
  </si>
  <si>
    <t>７　労働力状態（８区分），年齢（５歳階級），男女別１５歳以上人口</t>
  </si>
  <si>
    <t>８　世帯人員別一般世帯数及び一般世帯人員</t>
  </si>
  <si>
    <t>１０　施設等の世帯人員別世帯数及び世帯人員</t>
  </si>
  <si>
    <t>１１　親族人員別一般世帯数，一般世帯人員及び親族人員（６歳未満・１８歳未満親族のいる一般</t>
  </si>
  <si>
    <t>　　　世帯特掲）</t>
  </si>
  <si>
    <t>親　　　族　　　人　　　員　　　が</t>
  </si>
  <si>
    <t>７人
以上</t>
  </si>
  <si>
    <t>（再掲）</t>
  </si>
  <si>
    <t>６歳未満親族のいる一般世帯</t>
  </si>
  <si>
    <t>１２　世帯の家族類型別一般世帯数，一般世帯人員及び親族人員</t>
  </si>
  <si>
    <t>１世帯当た
り親族人員</t>
  </si>
  <si>
    <t>親族世帯</t>
  </si>
  <si>
    <t>核家族世帯</t>
  </si>
  <si>
    <t>　夫婦のみの世帯</t>
  </si>
  <si>
    <t>その他の親族世帯</t>
  </si>
  <si>
    <t>　他に分類されない親族世帯</t>
  </si>
  <si>
    <t>非親族世帯</t>
  </si>
  <si>
    <t>単独世帯</t>
  </si>
  <si>
    <t>１５　世帯人員，住宅の所有の関係別住宅に住む６５歳以上親族のいる一般世帯数</t>
  </si>
  <si>
    <t>１６　親族人員別６５歳以上親族のいる一般世帯数，一般世帯人員及び６５歳以上親族人員</t>
  </si>
  <si>
    <t>１７　年齢（５歳階級），男女別高齢単身者数</t>
  </si>
  <si>
    <t>１９　世帯の経済構成（１２区分）別一般世帯人員，親族人員及び１世帯当たり親族人員</t>
  </si>
  <si>
    <t>２１　常住地又は従業地・通学地による年齢，男女別人口及び１５歳以上就業者数</t>
  </si>
  <si>
    <t>２３　従業地・通学地による常住市区町村別１５歳以上就業者数及び１５歳以上通学者数</t>
  </si>
  <si>
    <t>小　野　市</t>
  </si>
  <si>
    <t>播　磨　町</t>
  </si>
  <si>
    <t>うち
家事</t>
  </si>
  <si>
    <t>うち
通学</t>
  </si>
  <si>
    <t>一般
世帯数</t>
  </si>
  <si>
    <t>一般
世帯人員</t>
  </si>
  <si>
    <t>一般世帯総数</t>
  </si>
  <si>
    <t>　夫婦と子供から成る世帯</t>
  </si>
  <si>
    <t>　男親と子供から成る世帯</t>
  </si>
  <si>
    <t>　女親と子供から成る世帯</t>
  </si>
  <si>
    <t>　夫婦と他の親族から成る世帯</t>
  </si>
  <si>
    <t>　夫婦と両親から成る世帯</t>
  </si>
  <si>
    <t>　夫婦とひとり親から成る世帯</t>
  </si>
  <si>
    <t>　夫婦，子供と両親から成る世帯</t>
  </si>
  <si>
    <t>　夫婦，子供とひとり親から成る世帯</t>
  </si>
  <si>
    <t>　夫婦，子供と他の親族から成る世帯</t>
  </si>
  <si>
    <t>　夫婦，親と他の親族から成る世帯</t>
  </si>
  <si>
    <t>　夫婦，子供，親と他の親族から成る世帯</t>
  </si>
  <si>
    <t>　兄弟姉妹のみから成る世帯</t>
  </si>
  <si>
    <t>世帯数</t>
  </si>
  <si>
    <t>(再掲)６歳</t>
  </si>
  <si>
    <t>未満親族のいる一般世帯</t>
  </si>
  <si>
    <t>(再掲)18歳未満親族のいる一般世帯</t>
  </si>
  <si>
    <t>18歳未満
親族人員</t>
  </si>
  <si>
    <t>６歳未満
親族人員</t>
  </si>
  <si>
    <t>１４　住宅の種類，住宅の所有の関係別一般世帯数，一般世帯人員，１世帯当たり人員，</t>
  </si>
  <si>
    <t>　　　１世帯当たり延べ面積及び１人当たり延べ面積</t>
  </si>
  <si>
    <t>１ 世 帯
当 た り
延べ面積(㎡)</t>
  </si>
  <si>
    <t>１　　人
当 た り
延べ面積(㎡)</t>
  </si>
  <si>
    <t>住宅に住む65歳以上親族
のいる一般世帯数</t>
  </si>
  <si>
    <t>　間借り</t>
  </si>
  <si>
    <t>65歳以上親族のいる一般世帯</t>
  </si>
  <si>
    <t>高齢者１人と未婚の18歳未満の者からなる世帯</t>
  </si>
  <si>
    <t>１８　夫の年齢（５歳階級），妻の年齢（５歳階級）別高齢夫婦世帯数</t>
  </si>
  <si>
    <t>２０　産業（大分類），従業上の地位，男女別１５歳以上就業者数</t>
  </si>
  <si>
    <t>Ｉ  卸売・小売業，飲食店</t>
  </si>
  <si>
    <t>Ｍ　公務（他に分類されないもの）</t>
  </si>
  <si>
    <t>一般
世帯数</t>
  </si>
  <si>
    <t>１世帯
当たり
人員</t>
  </si>
  <si>
    <t>主世帯</t>
  </si>
  <si>
    <r>
      <t xml:space="preserve">
</t>
    </r>
    <r>
      <rPr>
        <sz val="8"/>
        <rFont val="ＭＳ 明朝"/>
        <family val="1"/>
      </rPr>
      <t>世帯人員が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１　人</t>
    </r>
  </si>
  <si>
    <t>間借り・
下宿などの
単 身 者
（再　掲）</t>
  </si>
  <si>
    <t>会社などの
独身寮の
単 身 者
（再　掲）</t>
  </si>
  <si>
    <t>総　数</t>
  </si>
  <si>
    <t>寮・寄宿
舎の学生
・生徒</t>
  </si>
  <si>
    <t>社会施設
の入所者</t>
  </si>
  <si>
    <t>自衛隊
営舎内
居住者</t>
  </si>
  <si>
    <t>９　施設等の世帯の種類別世帯数及び世帯人員</t>
  </si>
  <si>
    <t>(再掲)親族のみから成る一般世帯</t>
  </si>
  <si>
    <t>民 営 の 借 家</t>
  </si>
  <si>
    <t>給　与　住　宅</t>
  </si>
  <si>
    <t xml:space="preserve">    0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</si>
  <si>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</si>
  <si>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</si>
  <si>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</si>
  <si>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</si>
  <si>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</si>
  <si>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</si>
  <si>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</si>
  <si>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</si>
  <si>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119    </t>
  </si>
  <si>
    <t xml:space="preserve">  120   ～  149    </t>
  </si>
  <si>
    <t xml:space="preserve">  150   ～  199    </t>
  </si>
  <si>
    <t xml:space="preserve">  200   ～  249    </t>
  </si>
  <si>
    <t>住宅に住む一般世帯数</t>
  </si>
  <si>
    <t>住宅に住む一般世帯人員</t>
  </si>
  <si>
    <t>主</t>
  </si>
  <si>
    <t>持　ち　家</t>
  </si>
  <si>
    <t xml:space="preserve">  250㎡以上    </t>
  </si>
  <si>
    <t>世　　　　　　　　　　帯</t>
  </si>
  <si>
    <t>間　　借　　り</t>
  </si>
  <si>
    <t>公 営・公 団・
公 社 の 借 家</t>
  </si>
  <si>
    <t>-</t>
  </si>
  <si>
    <t xml:space="preserve"> </t>
  </si>
  <si>
    <t>１３　延べ面積，住宅の所有の関係別住宅に住む一般世帯数及び一般世帯人員</t>
  </si>
  <si>
    <t>60～64</t>
  </si>
  <si>
    <t>妻が６０歳以上</t>
  </si>
  <si>
    <t>自宅外の自市区町村で従業・通学</t>
  </si>
  <si>
    <t>自市内
他区で
従業・通学</t>
  </si>
  <si>
    <t>県内他市区町村で
従業・通学</t>
  </si>
  <si>
    <t>従業地による就業者数</t>
  </si>
  <si>
    <t>う　ち
自市内
他区で
従　業</t>
  </si>
  <si>
    <t>う　ち
県内他市区町村で従　業</t>
  </si>
  <si>
    <t>う　ち
他県で
従　業</t>
  </si>
  <si>
    <t>う　ち
自市内
他区に
常　住</t>
  </si>
  <si>
    <t>う　ち
他県に
常　住</t>
  </si>
  <si>
    <t>う　ち
県内他市区町村に常　住</t>
  </si>
  <si>
    <t>う　ち
自宅外の
自市区町
村で従業</t>
  </si>
  <si>
    <t>広島県</t>
  </si>
  <si>
    <t>福岡県</t>
  </si>
  <si>
    <t>他市区町村に常住</t>
  </si>
  <si>
    <t>その他</t>
  </si>
  <si>
    <t xml:space="preserve"> -</t>
  </si>
  <si>
    <t xml:space="preserve"> -</t>
  </si>
  <si>
    <t>-</t>
  </si>
  <si>
    <t>１人当たり延べ面積(㎡)</t>
  </si>
  <si>
    <t>１世帯当たり延べ面積(㎡)</t>
  </si>
  <si>
    <t>住宅以外に住む一般世帯</t>
  </si>
  <si>
    <t>-</t>
  </si>
  <si>
    <t>-</t>
  </si>
  <si>
    <t xml:space="preserve"> -</t>
  </si>
  <si>
    <t>-</t>
  </si>
  <si>
    <t>-</t>
  </si>
  <si>
    <t>-</t>
  </si>
  <si>
    <t>-</t>
  </si>
  <si>
    <t>-</t>
  </si>
  <si>
    <t>-</t>
  </si>
  <si>
    <t>-</t>
  </si>
  <si>
    <t>-</t>
  </si>
  <si>
    <t>労働力
人口</t>
  </si>
  <si>
    <t>18歳未満親族のいる一般世帯</t>
  </si>
  <si>
    <t>６歳未満親族人員</t>
  </si>
  <si>
    <t>１８歳未満親族人員</t>
  </si>
  <si>
    <t>世　帯
人　員
1～4人</t>
  </si>
  <si>
    <t xml:space="preserve">
 5～
    29人</t>
  </si>
  <si>
    <t xml:space="preserve">
 30～
    49人</t>
  </si>
  <si>
    <t xml:space="preserve">
 50人
　　以上</t>
  </si>
  <si>
    <t>公営・公団・公社の借家</t>
  </si>
  <si>
    <t>夫婦と 子供から成る世帯</t>
  </si>
  <si>
    <t>民営の借家</t>
  </si>
  <si>
    <t>平　均
世帯人員
（人）</t>
  </si>
  <si>
    <t>非労働
力人口</t>
  </si>
  <si>
    <t>　　　</t>
  </si>
  <si>
    <t>常　　　住</t>
  </si>
  <si>
    <t>　自市区町村に</t>
  </si>
  <si>
    <t>　自市区町村で</t>
  </si>
  <si>
    <t>Ｍ公務 （他に分類されないもの）</t>
  </si>
  <si>
    <t>　　</t>
  </si>
  <si>
    <t>１　人口の推移（大正９年～平成１２年）</t>
  </si>
  <si>
    <t>２　人口構造の推移（昭和５５年～平成１２年）</t>
  </si>
  <si>
    <t>３　人口集中地区人口等の推移（昭和４５年～平成１２年）</t>
  </si>
  <si>
    <t>４　昼間人口等の推移（昭和４５年～平成１２年）</t>
  </si>
  <si>
    <t>５　年齢別人口（昭和５０年～平成１２年）</t>
  </si>
  <si>
    <t>６　配偶関係，年齢（５歳階級），男女別１５歳以上人口</t>
  </si>
  <si>
    <t>７　労働力状態，年齢（５歳階級），男女別１５歳以上人口</t>
  </si>
  <si>
    <t>８　世帯人員別一般世帯数及び一般世帯人員</t>
  </si>
  <si>
    <t>９　施設等の世帯の種類別世帯数及び世帯人員</t>
  </si>
  <si>
    <t>１０　施設等の世帯人員別世帯数及び世帯人員</t>
  </si>
  <si>
    <t>１２　世帯の家族類型別一般世帯数，一般世帯人員及び親族人員</t>
  </si>
  <si>
    <t>１３　延べ面積，住宅の所有の関係別住宅に住む一般世帯数及び一般世帯人員</t>
  </si>
  <si>
    <t>１５　世帯人員，住宅の所有の関係別住宅に住む６５歳以上親族のいる一般世帯数</t>
  </si>
  <si>
    <t>１６　親族人員別６５歳以上親族のいる一般世帯，一般世帯人員及び６５歳以上親族人員</t>
  </si>
  <si>
    <t>１７　年齢（５歳階級），男女別高齢単身者数</t>
  </si>
  <si>
    <t>１８　夫の年齢（５歳階級），妻の年齢（５歳階級）別高齢夫婦世帯</t>
  </si>
  <si>
    <t>１９　世帯の経済構成別一般世帯人員，親族人員及び１世帯当たり親族人員</t>
  </si>
  <si>
    <t>２０　産業（大分類），従業上の地位，男女別１５歳以上就業者数</t>
  </si>
  <si>
    <t>２１　常住地又は従業地・通学地による年齢，男女別人口及び１５歳以上就業者数</t>
  </si>
  <si>
    <t>２２　常住地による従業・通学市区町村別１５歳以上就業者及び１５歳以上通学者数</t>
  </si>
  <si>
    <t>２３　従業地・通学地による常住地市区町村別１５歳以上就業者数及び１５歳以上通学者数</t>
  </si>
  <si>
    <t>２４　町別結果</t>
  </si>
  <si>
    <t>　２４－１　人口，世帯数，世帯人員，性比，人口密度</t>
  </si>
  <si>
    <t>　２４－２　年齢，男女別人口</t>
  </si>
  <si>
    <t>　２４－３　年齢３区別人口，人口構成比及び年齢構造指数</t>
  </si>
  <si>
    <t>　２４－４　世帯人員別一般世帯数及び一般世帯人員</t>
  </si>
  <si>
    <t>　２４－６　産業（大分類），従業上の地位別１５歳以上就業者数</t>
  </si>
  <si>
    <t>国勢調査資料（平成１２年）　　目　　次</t>
  </si>
  <si>
    <t>目次へ</t>
  </si>
  <si>
    <t>１４　住居の種類，住宅の所有の関係別一般世帯数，一般世帯人員，１世帯当たり人員，
       １世帯当たり延べ面積及び１人当たり延べ面積</t>
  </si>
  <si>
    <t>１１　親族人員別一般世帯数，一般世帯人員及び親族人員
      （６歳未満・１８歳未満親族のいる一般世帯特掲）</t>
  </si>
  <si>
    <t>　２４－５　住居の種類，住宅の所有の関係別一般世帯数，一般世帯人員，１世帯当たり人員，
            １世帯当たり延べ面積，１人当たり延べ面積及び総延べ面積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</si>
</sst>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_);[Red]\(0.0\)"/>
    <numFmt numFmtId="180" formatCode="#,##0.0_ ;[Red]\-#,##0.0\ "/>
    <numFmt numFmtId="181" formatCode="#,###,###,##0;&quot; -&quot;###,###,##0"/>
    <numFmt numFmtId="182" formatCode="\ ###,###,##0;&quot;-&quot;###,###,##0"/>
    <numFmt numFmtId="183" formatCode="###,###,##0;&quot;-&quot;##,###,##0"/>
    <numFmt numFmtId="184" formatCode="##,###,###,##0;&quot;-&quot;#,###,###,##0"/>
    <numFmt numFmtId="185" formatCode="\ ###,###,###,##0;&quot;-&quot;###,###,###,##0"/>
    <numFmt numFmtId="186" formatCode="###,##0.00;&quot;-&quot;##,##0.00"/>
    <numFmt numFmtId="187" formatCode="##,###,###,###,##0;&quot;-&quot;#,###,###,###,##0"/>
    <numFmt numFmtId="188" formatCode="###,###,###,###,##0;&quot;-&quot;##,###,###,###,##0"/>
    <numFmt numFmtId="189" formatCode="##,###,##0;&quot;-&quot;#,###,##0"/>
    <numFmt numFmtId="190" formatCode="###,###,###,##0;&quot;-&quot;##,###,###,##0"/>
    <numFmt numFmtId="191" formatCode="##0.0;&quot;-&quot;#0.0"/>
    <numFmt numFmtId="192" formatCode="#0.0;&quot;-&quot;0.0"/>
    <numFmt numFmtId="193" formatCode="#,###,###,##0.00;&quot; -&quot;###,###,##0.00"/>
    <numFmt numFmtId="194" formatCode="##,###,###,##0.0;&quot;-&quot;#,###,###,##0.0"/>
    <numFmt numFmtId="195" formatCode="#,###,###,##0.0;&quot; -&quot;###,###,##0.0"/>
    <numFmt numFmtId="196" formatCode="\ ###,###,###,###,##0;&quot;-&quot;###,###,###,###,##0"/>
    <numFmt numFmtId="197" formatCode="#,###,##0;&quot; -&quot;###,##0"/>
    <numFmt numFmtId="198" formatCode="0.00_ "/>
    <numFmt numFmtId="199" formatCode="0_ "/>
    <numFmt numFmtId="200" formatCode="0.0_ "/>
    <numFmt numFmtId="201" formatCode="0.0"/>
    <numFmt numFmtId="202" formatCode="0_);[Red]\(0\)"/>
    <numFmt numFmtId="203" formatCode="0.00000"/>
    <numFmt numFmtId="204" formatCode="0.0000"/>
    <numFmt numFmtId="205" formatCode="0.000"/>
    <numFmt numFmtId="206" formatCode="0.00_);[Red]\(0.00\)"/>
    <numFmt numFmtId="207" formatCode="###,##0;&quot;-&quot;"/>
    <numFmt numFmtId="208" formatCode="0.00000000"/>
    <numFmt numFmtId="209" formatCode="0.0000000"/>
    <numFmt numFmtId="210" formatCode="0.000000"/>
    <numFmt numFmtId="211" formatCode="#,##0.0"/>
    <numFmt numFmtId="212" formatCode="#0;&quot;-&quot;0"/>
    <numFmt numFmtId="213" formatCode="General\ "/>
    <numFmt numFmtId="214" formatCode="#,##0;[Red]\-#,##0\ "/>
    <numFmt numFmtId="215" formatCode="#,##0\ "/>
    <numFmt numFmtId="216" formatCode="General\ \ "/>
    <numFmt numFmtId="217" formatCode="General\ \)"/>
    <numFmt numFmtId="218" formatCode="#,##0_ "/>
    <numFmt numFmtId="219" formatCode="#,##0.00_);[Red]\(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#,##0.0_);[Red]\(#,##0.0\)"/>
    <numFmt numFmtId="224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.5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1"/>
      <color indexed="16"/>
      <name val="ＭＳ Ｐゴシック"/>
      <family val="3"/>
    </font>
    <font>
      <b/>
      <sz val="10.5"/>
      <color indexed="16"/>
      <name val="ＭＳ 明朝"/>
      <family val="1"/>
    </font>
    <font>
      <b/>
      <u val="single"/>
      <sz val="11"/>
      <color indexed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tt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38" fontId="2" fillId="0" borderId="0" xfId="17" applyFont="1" applyAlignment="1">
      <alignment horizontal="right"/>
    </xf>
    <xf numFmtId="40" fontId="2" fillId="0" borderId="0" xfId="17" applyNumberFormat="1" applyFont="1" applyAlignment="1">
      <alignment/>
    </xf>
    <xf numFmtId="176" fontId="2" fillId="0" borderId="0" xfId="17" applyNumberFormat="1" applyFont="1" applyAlignment="1">
      <alignment/>
    </xf>
    <xf numFmtId="177" fontId="2" fillId="0" borderId="0" xfId="17" applyNumberFormat="1" applyFont="1" applyAlignment="1">
      <alignment horizontal="right"/>
    </xf>
    <xf numFmtId="178" fontId="2" fillId="0" borderId="0" xfId="17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80" fontId="2" fillId="0" borderId="0" xfId="17" applyNumberFormat="1" applyFont="1" applyAlignment="1">
      <alignment/>
    </xf>
    <xf numFmtId="179" fontId="2" fillId="0" borderId="0" xfId="17" applyNumberFormat="1" applyFont="1" applyAlignment="1">
      <alignment/>
    </xf>
    <xf numFmtId="38" fontId="2" fillId="0" borderId="2" xfId="17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0" xfId="17" applyFont="1" applyAlignment="1">
      <alignment horizontal="left" vertical="center"/>
    </xf>
    <xf numFmtId="38" fontId="2" fillId="0" borderId="0" xfId="17" applyFont="1" applyAlignment="1">
      <alignment horizontal="center" vertical="center"/>
    </xf>
    <xf numFmtId="38" fontId="2" fillId="0" borderId="0" xfId="17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8" fontId="2" fillId="0" borderId="0" xfId="17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3" fontId="2" fillId="0" borderId="5" xfId="23" applyNumberFormat="1" applyFont="1" applyFill="1" applyBorder="1" applyAlignment="1">
      <alignment horizontal="center" vertical="center"/>
      <protection/>
    </xf>
    <xf numFmtId="2" fontId="2" fillId="0" borderId="5" xfId="23" applyNumberFormat="1" applyFont="1" applyFill="1" applyBorder="1" applyAlignment="1">
      <alignment horizontal="center" vertical="center"/>
      <protection/>
    </xf>
    <xf numFmtId="183" fontId="2" fillId="0" borderId="6" xfId="23" applyNumberFormat="1" applyFont="1" applyFill="1" applyBorder="1" applyAlignment="1">
      <alignment horizontal="center" vertical="center"/>
      <protection/>
    </xf>
    <xf numFmtId="183" fontId="6" fillId="0" borderId="5" xfId="21" applyNumberFormat="1" applyFont="1" applyFill="1" applyBorder="1" applyAlignment="1">
      <alignment horizontal="center" vertical="center"/>
      <protection/>
    </xf>
    <xf numFmtId="184" fontId="6" fillId="0" borderId="5" xfId="21" applyNumberFormat="1" applyFont="1" applyFill="1" applyBorder="1" applyAlignment="1">
      <alignment horizontal="center"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2" fillId="0" borderId="7" xfId="17" applyFont="1" applyBorder="1" applyAlignment="1">
      <alignment horizontal="right" vertical="center"/>
    </xf>
    <xf numFmtId="38" fontId="8" fillId="0" borderId="8" xfId="17" applyFont="1" applyBorder="1" applyAlignment="1">
      <alignment/>
    </xf>
    <xf numFmtId="38" fontId="8" fillId="0" borderId="9" xfId="17" applyFont="1" applyBorder="1" applyAlignment="1">
      <alignment/>
    </xf>
    <xf numFmtId="38" fontId="8" fillId="0" borderId="8" xfId="17" applyFont="1" applyBorder="1" applyAlignment="1">
      <alignment vertical="center"/>
    </xf>
    <xf numFmtId="38" fontId="8" fillId="0" borderId="10" xfId="17" applyFont="1" applyBorder="1" applyAlignment="1">
      <alignment vertical="center"/>
    </xf>
    <xf numFmtId="40" fontId="8" fillId="0" borderId="10" xfId="17" applyNumberFormat="1" applyFont="1" applyBorder="1" applyAlignment="1">
      <alignment vertical="center"/>
    </xf>
    <xf numFmtId="177" fontId="8" fillId="0" borderId="10" xfId="17" applyNumberFormat="1" applyFont="1" applyBorder="1" applyAlignment="1">
      <alignment horizontal="right" vertical="center"/>
    </xf>
    <xf numFmtId="178" fontId="8" fillId="0" borderId="10" xfId="17" applyNumberFormat="1" applyFont="1" applyBorder="1" applyAlignment="1">
      <alignment horizontal="right" vertical="center"/>
    </xf>
    <xf numFmtId="38" fontId="8" fillId="0" borderId="11" xfId="17" applyFont="1" applyBorder="1" applyAlignment="1">
      <alignment vertical="center"/>
    </xf>
    <xf numFmtId="40" fontId="8" fillId="0" borderId="11" xfId="17" applyNumberFormat="1" applyFont="1" applyBorder="1" applyAlignment="1">
      <alignment vertical="center"/>
    </xf>
    <xf numFmtId="177" fontId="8" fillId="0" borderId="11" xfId="17" applyNumberFormat="1" applyFont="1" applyBorder="1" applyAlignment="1">
      <alignment horizontal="right" vertical="center"/>
    </xf>
    <xf numFmtId="178" fontId="8" fillId="0" borderId="11" xfId="17" applyNumberFormat="1" applyFont="1" applyBorder="1" applyAlignment="1">
      <alignment horizontal="right" vertical="center"/>
    </xf>
    <xf numFmtId="38" fontId="8" fillId="0" borderId="9" xfId="17" applyFont="1" applyBorder="1" applyAlignment="1">
      <alignment vertical="center"/>
    </xf>
    <xf numFmtId="38" fontId="8" fillId="0" borderId="12" xfId="17" applyFont="1" applyBorder="1" applyAlignment="1">
      <alignment vertical="center"/>
    </xf>
    <xf numFmtId="40" fontId="8" fillId="0" borderId="12" xfId="17" applyNumberFormat="1" applyFont="1" applyBorder="1" applyAlignment="1">
      <alignment vertical="center"/>
    </xf>
    <xf numFmtId="177" fontId="8" fillId="0" borderId="12" xfId="17" applyNumberFormat="1" applyFont="1" applyBorder="1" applyAlignment="1">
      <alignment horizontal="right" vertical="center"/>
    </xf>
    <xf numFmtId="178" fontId="8" fillId="0" borderId="12" xfId="17" applyNumberFormat="1" applyFont="1" applyBorder="1" applyAlignment="1">
      <alignment horizontal="right" vertical="center"/>
    </xf>
    <xf numFmtId="38" fontId="8" fillId="0" borderId="1" xfId="17" applyFont="1" applyBorder="1" applyAlignment="1">
      <alignment horizontal="right" vertical="center"/>
    </xf>
    <xf numFmtId="38" fontId="8" fillId="0" borderId="3" xfId="17" applyFont="1" applyBorder="1" applyAlignment="1">
      <alignment horizontal="right" vertical="center"/>
    </xf>
    <xf numFmtId="38" fontId="8" fillId="0" borderId="7" xfId="17" applyFont="1" applyBorder="1" applyAlignment="1">
      <alignment horizontal="right" vertical="center"/>
    </xf>
    <xf numFmtId="38" fontId="8" fillId="0" borderId="8" xfId="17" applyFont="1" applyBorder="1" applyAlignment="1">
      <alignment horizontal="right"/>
    </xf>
    <xf numFmtId="177" fontId="8" fillId="0" borderId="8" xfId="17" applyNumberFormat="1" applyFont="1" applyBorder="1" applyAlignment="1">
      <alignment vertical="center"/>
    </xf>
    <xf numFmtId="177" fontId="8" fillId="0" borderId="0" xfId="17" applyNumberFormat="1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177" fontId="8" fillId="0" borderId="7" xfId="17" applyNumberFormat="1" applyFont="1" applyBorder="1" applyAlignment="1">
      <alignment vertical="center"/>
    </xf>
    <xf numFmtId="38" fontId="8" fillId="0" borderId="2" xfId="17" applyFont="1" applyBorder="1" applyAlignment="1">
      <alignment horizontal="right" vertical="center"/>
    </xf>
    <xf numFmtId="38" fontId="8" fillId="0" borderId="13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38" fontId="8" fillId="0" borderId="14" xfId="17" applyFont="1" applyBorder="1" applyAlignment="1">
      <alignment horizontal="right" vertical="center"/>
    </xf>
    <xf numFmtId="38" fontId="8" fillId="0" borderId="8" xfId="17" applyFont="1" applyBorder="1" applyAlignment="1">
      <alignment horizontal="right" vertical="center"/>
    </xf>
    <xf numFmtId="38" fontId="8" fillId="0" borderId="15" xfId="17" applyFont="1" applyBorder="1" applyAlignment="1">
      <alignment horizontal="right" vertical="center"/>
    </xf>
    <xf numFmtId="38" fontId="8" fillId="0" borderId="9" xfId="17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181" fontId="7" fillId="0" borderId="8" xfId="21" applyNumberFormat="1" applyFont="1" applyFill="1" applyBorder="1" applyAlignment="1" quotePrefix="1">
      <alignment horizontal="right" vertical="top"/>
      <protection/>
    </xf>
    <xf numFmtId="182" fontId="7" fillId="0" borderId="0" xfId="21" applyNumberFormat="1" applyFont="1" applyFill="1" applyBorder="1" applyAlignment="1" quotePrefix="1">
      <alignment horizontal="right" vertical="top"/>
      <protection/>
    </xf>
    <xf numFmtId="38" fontId="2" fillId="0" borderId="0" xfId="17" applyFont="1" applyBorder="1" applyAlignment="1">
      <alignment vertical="center"/>
    </xf>
    <xf numFmtId="182" fontId="7" fillId="0" borderId="0" xfId="21" applyNumberFormat="1" applyFont="1" applyFill="1" applyBorder="1" applyAlignment="1" quotePrefix="1">
      <alignment horizontal="right" vertical="center"/>
      <protection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/>
    </xf>
    <xf numFmtId="0" fontId="8" fillId="0" borderId="7" xfId="0" applyFont="1" applyBorder="1" applyAlignment="1">
      <alignment/>
    </xf>
    <xf numFmtId="38" fontId="8" fillId="0" borderId="0" xfId="17" applyFont="1" applyBorder="1" applyAlignment="1">
      <alignment/>
    </xf>
    <xf numFmtId="182" fontId="7" fillId="0" borderId="8" xfId="21" applyNumberFormat="1" applyFont="1" applyFill="1" applyBorder="1" applyAlignment="1">
      <alignment horizontal="right" vertical="top"/>
      <protection/>
    </xf>
    <xf numFmtId="183" fontId="7" fillId="0" borderId="0" xfId="21" applyNumberFormat="1" applyFont="1" applyFill="1" applyBorder="1" applyAlignment="1">
      <alignment horizontal="right" vertical="top"/>
      <protection/>
    </xf>
    <xf numFmtId="197" fontId="7" fillId="0" borderId="0" xfId="21" applyNumberFormat="1" applyFont="1" applyFill="1" applyBorder="1" applyAlignment="1">
      <alignment horizontal="right" vertical="top"/>
      <protection/>
    </xf>
    <xf numFmtId="38" fontId="8" fillId="0" borderId="7" xfId="17" applyFont="1" applyBorder="1" applyAlignment="1">
      <alignment/>
    </xf>
    <xf numFmtId="202" fontId="2" fillId="0" borderId="0" xfId="0" applyNumberFormat="1" applyFont="1" applyAlignment="1">
      <alignment/>
    </xf>
    <xf numFmtId="38" fontId="4" fillId="0" borderId="0" xfId="17" applyFont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17" xfId="17" applyFont="1" applyBorder="1" applyAlignment="1">
      <alignment horizontal="distributed" vertical="center"/>
    </xf>
    <xf numFmtId="38" fontId="4" fillId="0" borderId="18" xfId="17" applyFont="1" applyBorder="1" applyAlignment="1">
      <alignment horizontal="distributed" vertical="center"/>
    </xf>
    <xf numFmtId="38" fontId="4" fillId="0" borderId="19" xfId="17" applyFont="1" applyBorder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distributed" vertical="center"/>
    </xf>
    <xf numFmtId="38" fontId="4" fillId="0" borderId="15" xfId="17" applyFont="1" applyBorder="1" applyAlignment="1">
      <alignment horizontal="right"/>
    </xf>
    <xf numFmtId="38" fontId="4" fillId="0" borderId="2" xfId="17" applyFont="1" applyBorder="1" applyAlignment="1">
      <alignment horizontal="right"/>
    </xf>
    <xf numFmtId="38" fontId="4" fillId="0" borderId="2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/>
    </xf>
    <xf numFmtId="38" fontId="4" fillId="0" borderId="0" xfId="17" applyFont="1" applyBorder="1" applyAlignment="1">
      <alignment horizontal="right" vertical="center"/>
    </xf>
    <xf numFmtId="38" fontId="4" fillId="0" borderId="20" xfId="17" applyFont="1" applyBorder="1" applyAlignment="1">
      <alignment horizontal="right"/>
    </xf>
    <xf numFmtId="38" fontId="4" fillId="0" borderId="19" xfId="17" applyFont="1" applyBorder="1" applyAlignment="1">
      <alignment horizontal="right" vertical="center"/>
    </xf>
    <xf numFmtId="38" fontId="4" fillId="0" borderId="20" xfId="17" applyFont="1" applyBorder="1" applyAlignment="1">
      <alignment horizontal="right" vertical="center"/>
    </xf>
    <xf numFmtId="38" fontId="8" fillId="0" borderId="0" xfId="17" applyFont="1" applyAlignment="1">
      <alignment vertical="center"/>
    </xf>
    <xf numFmtId="181" fontId="6" fillId="0" borderId="5" xfId="21" applyNumberFormat="1" applyFont="1" applyFill="1" applyBorder="1" applyAlignment="1">
      <alignment horizontal="center" vertical="center"/>
      <protection/>
    </xf>
    <xf numFmtId="38" fontId="4" fillId="0" borderId="0" xfId="17" applyFont="1" applyAlignment="1">
      <alignment vertical="center" wrapText="1"/>
    </xf>
    <xf numFmtId="38" fontId="9" fillId="0" borderId="1" xfId="17" applyFont="1" applyBorder="1" applyAlignment="1">
      <alignment horizontal="center" vertical="center" wrapText="1"/>
    </xf>
    <xf numFmtId="38" fontId="4" fillId="0" borderId="0" xfId="17" applyFont="1" applyAlignment="1">
      <alignment horizontal="distributed" vertical="center" wrapText="1"/>
    </xf>
    <xf numFmtId="38" fontId="4" fillId="0" borderId="0" xfId="17" applyFont="1" applyAlignment="1">
      <alignment/>
    </xf>
    <xf numFmtId="38" fontId="3" fillId="0" borderId="4" xfId="17" applyFont="1" applyBorder="1" applyAlignment="1">
      <alignment horizontal="center"/>
    </xf>
    <xf numFmtId="38" fontId="3" fillId="0" borderId="1" xfId="17" applyFont="1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21" xfId="17" applyFont="1" applyBorder="1" applyAlignment="1">
      <alignment horizontal="right"/>
    </xf>
    <xf numFmtId="38" fontId="4" fillId="0" borderId="4" xfId="17" applyFont="1" applyBorder="1" applyAlignment="1">
      <alignment horizontal="right"/>
    </xf>
    <xf numFmtId="38" fontId="4" fillId="0" borderId="14" xfId="17" applyFont="1" applyBorder="1" applyAlignment="1">
      <alignment horizontal="right"/>
    </xf>
    <xf numFmtId="38" fontId="4" fillId="0" borderId="13" xfId="17" applyFont="1" applyBorder="1" applyAlignment="1">
      <alignment horizontal="right"/>
    </xf>
    <xf numFmtId="38" fontId="4" fillId="0" borderId="22" xfId="17" applyFont="1" applyBorder="1" applyAlignment="1">
      <alignment horizontal="right"/>
    </xf>
    <xf numFmtId="38" fontId="4" fillId="0" borderId="2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38" fontId="4" fillId="0" borderId="19" xfId="17" applyFont="1" applyBorder="1" applyAlignment="1">
      <alignment horizontal="right" vertical="center" wrapText="1"/>
    </xf>
    <xf numFmtId="38" fontId="9" fillId="0" borderId="3" xfId="17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8" fontId="8" fillId="0" borderId="24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2" fillId="0" borderId="23" xfId="17" applyFont="1" applyBorder="1" applyAlignment="1">
      <alignment horizontal="center" vertical="center"/>
    </xf>
    <xf numFmtId="38" fontId="7" fillId="0" borderId="8" xfId="17" applyFont="1" applyFill="1" applyBorder="1" applyAlignment="1">
      <alignment horizontal="right" vertical="center"/>
    </xf>
    <xf numFmtId="38" fontId="7" fillId="0" borderId="8" xfId="17" applyFont="1" applyFill="1" applyBorder="1" applyAlignment="1">
      <alignment vertical="center"/>
    </xf>
    <xf numFmtId="38" fontId="8" fillId="0" borderId="15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1" xfId="17" applyFont="1" applyBorder="1" applyAlignment="1">
      <alignment horizontal="center" vertical="center"/>
    </xf>
    <xf numFmtId="38" fontId="8" fillId="0" borderId="3" xfId="17" applyFont="1" applyBorder="1" applyAlignment="1">
      <alignment horizontal="center" vertical="center"/>
    </xf>
    <xf numFmtId="38" fontId="8" fillId="0" borderId="21" xfId="17" applyFont="1" applyBorder="1" applyAlignment="1">
      <alignment horizontal="right" vertical="center"/>
    </xf>
    <xf numFmtId="38" fontId="8" fillId="0" borderId="0" xfId="17" applyFont="1" applyAlignment="1">
      <alignment horizontal="center" vertical="center"/>
    </xf>
    <xf numFmtId="184" fontId="7" fillId="0" borderId="8" xfId="21" applyNumberFormat="1" applyFont="1" applyFill="1" applyBorder="1" applyAlignment="1" quotePrefix="1">
      <alignment horizontal="right" vertical="center"/>
      <protection/>
    </xf>
    <xf numFmtId="0" fontId="8" fillId="0" borderId="8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183" fontId="7" fillId="0" borderId="8" xfId="21" applyNumberFormat="1" applyFont="1" applyFill="1" applyBorder="1" applyAlignment="1">
      <alignment horizontal="right" vertical="center"/>
      <protection/>
    </xf>
    <xf numFmtId="38" fontId="8" fillId="0" borderId="15" xfId="17" applyFont="1" applyBorder="1" applyAlignment="1">
      <alignment/>
    </xf>
    <xf numFmtId="38" fontId="3" fillId="0" borderId="17" xfId="17" applyFont="1" applyBorder="1" applyAlignment="1">
      <alignment horizontal="distributed" vertical="center"/>
    </xf>
    <xf numFmtId="38" fontId="3" fillId="0" borderId="18" xfId="17" applyFont="1" applyBorder="1" applyAlignment="1">
      <alignment horizontal="distributed" vertical="center"/>
    </xf>
    <xf numFmtId="179" fontId="8" fillId="0" borderId="25" xfId="0" applyNumberFormat="1" applyFont="1" applyBorder="1" applyAlignment="1">
      <alignment horizontal="right" vertical="center" wrapText="1"/>
    </xf>
    <xf numFmtId="179" fontId="8" fillId="0" borderId="26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/>
    </xf>
    <xf numFmtId="38" fontId="8" fillId="0" borderId="25" xfId="17" applyFont="1" applyBorder="1" applyAlignment="1">
      <alignment horizontal="right" vertical="center" wrapText="1"/>
    </xf>
    <xf numFmtId="38" fontId="8" fillId="0" borderId="8" xfId="17" applyFont="1" applyBorder="1" applyAlignment="1">
      <alignment horizontal="right" vertical="center" wrapText="1"/>
    </xf>
    <xf numFmtId="179" fontId="8" fillId="0" borderId="8" xfId="0" applyNumberFormat="1" applyFont="1" applyBorder="1" applyAlignment="1">
      <alignment horizontal="right" vertical="center" wrapText="1"/>
    </xf>
    <xf numFmtId="38" fontId="8" fillId="0" borderId="28" xfId="17" applyFont="1" applyBorder="1" applyAlignment="1">
      <alignment horizontal="right" vertical="center"/>
    </xf>
    <xf numFmtId="179" fontId="8" fillId="0" borderId="20" xfId="0" applyNumberFormat="1" applyFont="1" applyBorder="1" applyAlignment="1">
      <alignment horizontal="right" vertical="center" wrapText="1"/>
    </xf>
    <xf numFmtId="179" fontId="8" fillId="0" borderId="15" xfId="0" applyNumberFormat="1" applyFont="1" applyBorder="1" applyAlignment="1">
      <alignment horizontal="right" vertical="center" wrapText="1"/>
    </xf>
    <xf numFmtId="179" fontId="8" fillId="0" borderId="28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/>
    </xf>
    <xf numFmtId="180" fontId="2" fillId="0" borderId="0" xfId="17" applyNumberFormat="1" applyFont="1" applyBorder="1" applyAlignment="1">
      <alignment/>
    </xf>
    <xf numFmtId="38" fontId="8" fillId="0" borderId="29" xfId="17" applyFont="1" applyBorder="1" applyAlignment="1">
      <alignment horizontal="right" vertical="center"/>
    </xf>
    <xf numFmtId="180" fontId="8" fillId="0" borderId="30" xfId="17" applyNumberFormat="1" applyFont="1" applyBorder="1" applyAlignment="1">
      <alignment horizontal="right" vertical="center"/>
    </xf>
    <xf numFmtId="217" fontId="8" fillId="0" borderId="29" xfId="17" applyNumberFormat="1" applyFont="1" applyBorder="1" applyAlignment="1">
      <alignment horizontal="left" vertical="center" indent="1"/>
    </xf>
    <xf numFmtId="179" fontId="8" fillId="0" borderId="31" xfId="17" applyNumberFormat="1" applyFont="1" applyBorder="1" applyAlignment="1">
      <alignment vertical="center"/>
    </xf>
    <xf numFmtId="179" fontId="8" fillId="0" borderId="30" xfId="17" applyNumberFormat="1" applyFont="1" applyBorder="1" applyAlignment="1">
      <alignment vertical="center"/>
    </xf>
    <xf numFmtId="38" fontId="8" fillId="0" borderId="32" xfId="17" applyFont="1" applyBorder="1" applyAlignment="1">
      <alignment horizontal="right" vertical="center"/>
    </xf>
    <xf numFmtId="179" fontId="8" fillId="0" borderId="33" xfId="17" applyNumberFormat="1" applyFont="1" applyBorder="1" applyAlignment="1">
      <alignment vertical="center"/>
    </xf>
    <xf numFmtId="38" fontId="2" fillId="0" borderId="0" xfId="17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02" fontId="8" fillId="0" borderId="23" xfId="0" applyNumberFormat="1" applyFont="1" applyBorder="1" applyAlignment="1">
      <alignment horizontal="center" vertical="center"/>
    </xf>
    <xf numFmtId="202" fontId="8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82" fontId="7" fillId="0" borderId="8" xfId="21" applyNumberFormat="1" applyFont="1" applyFill="1" applyBorder="1" applyAlignment="1">
      <alignment vertical="center"/>
      <protection/>
    </xf>
    <xf numFmtId="0" fontId="8" fillId="0" borderId="21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 vertical="center"/>
    </xf>
    <xf numFmtId="38" fontId="3" fillId="0" borderId="19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0" xfId="17" applyFont="1" applyBorder="1" applyAlignment="1">
      <alignment horizontal="right" vertical="center"/>
    </xf>
    <xf numFmtId="38" fontId="3" fillId="0" borderId="19" xfId="17" applyFont="1" applyBorder="1" applyAlignment="1">
      <alignment horizontal="right" vertical="center"/>
    </xf>
    <xf numFmtId="38" fontId="3" fillId="0" borderId="15" xfId="17" applyFont="1" applyBorder="1" applyAlignment="1">
      <alignment vertical="center"/>
    </xf>
    <xf numFmtId="38" fontId="3" fillId="0" borderId="20" xfId="17" applyFont="1" applyBorder="1" applyAlignment="1">
      <alignment vertical="center"/>
    </xf>
    <xf numFmtId="38" fontId="3" fillId="0" borderId="20" xfId="17" applyFont="1" applyBorder="1" applyAlignment="1">
      <alignment horizontal="right" vertical="center"/>
    </xf>
    <xf numFmtId="38" fontId="3" fillId="0" borderId="0" xfId="17" applyFont="1" applyAlignment="1">
      <alignment vertical="center"/>
    </xf>
    <xf numFmtId="38" fontId="3" fillId="0" borderId="19" xfId="17" applyFont="1" applyBorder="1" applyAlignment="1">
      <alignment horizontal="right"/>
    </xf>
    <xf numFmtId="38" fontId="3" fillId="0" borderId="3" xfId="17" applyFont="1" applyBorder="1" applyAlignment="1">
      <alignment horizontal="right" vertical="center"/>
    </xf>
    <xf numFmtId="38" fontId="3" fillId="0" borderId="21" xfId="17" applyFont="1" applyBorder="1" applyAlignment="1">
      <alignment horizontal="right" vertical="center"/>
    </xf>
    <xf numFmtId="38" fontId="3" fillId="0" borderId="2" xfId="17" applyFont="1" applyBorder="1" applyAlignment="1">
      <alignment horizontal="right" vertical="center"/>
    </xf>
    <xf numFmtId="38" fontId="4" fillId="0" borderId="1" xfId="17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38" fontId="3" fillId="0" borderId="1" xfId="17" applyFont="1" applyBorder="1" applyAlignment="1">
      <alignment horizontal="center" vertical="center" wrapText="1"/>
    </xf>
    <xf numFmtId="38" fontId="3" fillId="0" borderId="0" xfId="17" applyFont="1" applyBorder="1" applyAlignment="1">
      <alignment horizontal="center" vertical="center"/>
    </xf>
    <xf numFmtId="38" fontId="3" fillId="0" borderId="14" xfId="17" applyFont="1" applyBorder="1" applyAlignment="1">
      <alignment horizontal="center" vertical="center"/>
    </xf>
    <xf numFmtId="38" fontId="3" fillId="0" borderId="4" xfId="17" applyFont="1" applyBorder="1" applyAlignment="1">
      <alignment horizontal="right" vertical="center"/>
    </xf>
    <xf numFmtId="38" fontId="3" fillId="0" borderId="15" xfId="17" applyFont="1" applyBorder="1" applyAlignment="1">
      <alignment horizontal="right"/>
    </xf>
    <xf numFmtId="38" fontId="3" fillId="0" borderId="2" xfId="17" applyFont="1" applyBorder="1" applyAlignment="1">
      <alignment horizontal="right"/>
    </xf>
    <xf numFmtId="38" fontId="3" fillId="0" borderId="13" xfId="17" applyFont="1" applyBorder="1" applyAlignment="1">
      <alignment horizontal="right" vertical="center"/>
    </xf>
    <xf numFmtId="38" fontId="3" fillId="0" borderId="8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3" fillId="0" borderId="14" xfId="17" applyFont="1" applyBorder="1" applyAlignment="1">
      <alignment horizontal="right" vertical="center"/>
    </xf>
    <xf numFmtId="38" fontId="3" fillId="0" borderId="20" xfId="17" applyFont="1" applyBorder="1" applyAlignment="1">
      <alignment horizontal="right"/>
    </xf>
    <xf numFmtId="38" fontId="3" fillId="0" borderId="22" xfId="17" applyFont="1" applyBorder="1" applyAlignment="1">
      <alignment horizontal="right" vertical="center"/>
    </xf>
    <xf numFmtId="38" fontId="3" fillId="0" borderId="0" xfId="17" applyFont="1" applyAlignment="1">
      <alignment horizontal="right"/>
    </xf>
    <xf numFmtId="38" fontId="4" fillId="0" borderId="0" xfId="17" applyFont="1" applyAlignment="1">
      <alignment horizontal="center" vertical="center" wrapText="1"/>
    </xf>
    <xf numFmtId="38" fontId="9" fillId="0" borderId="1" xfId="17" applyFont="1" applyBorder="1" applyAlignment="1">
      <alignment horizontal="center"/>
    </xf>
    <xf numFmtId="38" fontId="4" fillId="0" borderId="17" xfId="17" applyFont="1" applyBorder="1" applyAlignment="1">
      <alignment horizontal="distributed" vertical="center" wrapText="1"/>
    </xf>
    <xf numFmtId="38" fontId="4" fillId="0" borderId="18" xfId="17" applyFont="1" applyBorder="1" applyAlignment="1">
      <alignment horizontal="distributed" vertical="center" wrapText="1"/>
    </xf>
    <xf numFmtId="38" fontId="8" fillId="0" borderId="14" xfId="17" applyFont="1" applyBorder="1" applyAlignment="1">
      <alignment horizontal="center" vertical="center"/>
    </xf>
    <xf numFmtId="38" fontId="8" fillId="0" borderId="34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99" fontId="8" fillId="0" borderId="0" xfId="0" applyNumberFormat="1" applyFont="1" applyBorder="1" applyAlignment="1">
      <alignment horizontal="distributed" vertical="center" wrapText="1"/>
    </xf>
    <xf numFmtId="0" fontId="8" fillId="0" borderId="37" xfId="0" applyFont="1" applyBorder="1" applyAlignment="1">
      <alignment horizontal="center" vertical="center" wrapText="1"/>
    </xf>
    <xf numFmtId="199" fontId="8" fillId="0" borderId="19" xfId="0" applyNumberFormat="1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center" vertical="center" wrapText="1"/>
    </xf>
    <xf numFmtId="199" fontId="8" fillId="0" borderId="2" xfId="0" applyNumberFormat="1" applyFont="1" applyBorder="1" applyAlignment="1">
      <alignment horizontal="distributed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215" fontId="8" fillId="0" borderId="8" xfId="17" applyNumberFormat="1" applyFont="1" applyBorder="1" applyAlignment="1">
      <alignment horizontal="right" vertical="center"/>
    </xf>
    <xf numFmtId="215" fontId="8" fillId="0" borderId="11" xfId="17" applyNumberFormat="1" applyFont="1" applyBorder="1" applyAlignment="1">
      <alignment horizontal="right" vertical="center"/>
    </xf>
    <xf numFmtId="180" fontId="8" fillId="0" borderId="11" xfId="17" applyNumberFormat="1" applyFont="1" applyBorder="1" applyAlignment="1">
      <alignment horizontal="right" vertical="center"/>
    </xf>
    <xf numFmtId="180" fontId="8" fillId="0" borderId="30" xfId="17" applyNumberFormat="1" applyFont="1" applyBorder="1" applyAlignment="1">
      <alignment vertical="center"/>
    </xf>
    <xf numFmtId="38" fontId="8" fillId="0" borderId="0" xfId="17" applyFont="1" applyBorder="1" applyAlignment="1">
      <alignment horizontal="center" vertical="center"/>
    </xf>
    <xf numFmtId="38" fontId="8" fillId="0" borderId="13" xfId="17" applyFont="1" applyBorder="1" applyAlignment="1">
      <alignment horizontal="center" vertical="center"/>
    </xf>
    <xf numFmtId="38" fontId="8" fillId="0" borderId="16" xfId="17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right"/>
    </xf>
    <xf numFmtId="0" fontId="8" fillId="0" borderId="7" xfId="0" applyFont="1" applyBorder="1" applyAlignment="1">
      <alignment horizontal="distributed"/>
    </xf>
    <xf numFmtId="0" fontId="8" fillId="0" borderId="9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202" fontId="13" fillId="0" borderId="0" xfId="0" applyNumberFormat="1" applyFont="1" applyAlignment="1">
      <alignment vertical="center"/>
    </xf>
    <xf numFmtId="219" fontId="13" fillId="0" borderId="0" xfId="0" applyNumberFormat="1" applyFont="1" applyAlignment="1">
      <alignment vertical="center"/>
    </xf>
    <xf numFmtId="179" fontId="13" fillId="0" borderId="0" xfId="0" applyNumberFormat="1" applyFont="1" applyAlignment="1">
      <alignment vertical="center"/>
    </xf>
    <xf numFmtId="202" fontId="13" fillId="0" borderId="1" xfId="0" applyNumberFormat="1" applyFont="1" applyBorder="1" applyAlignment="1">
      <alignment horizontal="center" vertical="center"/>
    </xf>
    <xf numFmtId="202" fontId="13" fillId="0" borderId="3" xfId="0" applyNumberFormat="1" applyFont="1" applyBorder="1" applyAlignment="1">
      <alignment horizontal="distributed" vertical="center"/>
    </xf>
    <xf numFmtId="38" fontId="13" fillId="0" borderId="15" xfId="17" applyFont="1" applyBorder="1" applyAlignment="1">
      <alignment vertical="center"/>
    </xf>
    <xf numFmtId="202" fontId="13" fillId="0" borderId="8" xfId="0" applyNumberFormat="1" applyFont="1" applyBorder="1" applyAlignment="1">
      <alignment horizontal="distributed" vertical="center"/>
    </xf>
    <xf numFmtId="38" fontId="13" fillId="0" borderId="8" xfId="17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202" fontId="13" fillId="0" borderId="20" xfId="0" applyNumberFormat="1" applyFont="1" applyBorder="1" applyAlignment="1">
      <alignment horizontal="distributed" vertical="center"/>
    </xf>
    <xf numFmtId="38" fontId="13" fillId="0" borderId="20" xfId="17" applyFont="1" applyBorder="1" applyAlignment="1">
      <alignment vertical="center"/>
    </xf>
    <xf numFmtId="38" fontId="14" fillId="0" borderId="8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right" vertical="center"/>
    </xf>
    <xf numFmtId="38" fontId="13" fillId="0" borderId="0" xfId="17" applyFont="1" applyAlignment="1">
      <alignment vertical="center"/>
    </xf>
    <xf numFmtId="38" fontId="13" fillId="0" borderId="1" xfId="17" applyFont="1" applyBorder="1" applyAlignment="1">
      <alignment horizontal="center" vertical="center"/>
    </xf>
    <xf numFmtId="38" fontId="13" fillId="0" borderId="4" xfId="17" applyFont="1" applyBorder="1" applyAlignment="1">
      <alignment horizontal="center" vertical="center"/>
    </xf>
    <xf numFmtId="38" fontId="13" fillId="0" borderId="3" xfId="17" applyFont="1" applyBorder="1" applyAlignment="1">
      <alignment horizontal="center" vertical="center"/>
    </xf>
    <xf numFmtId="38" fontId="13" fillId="0" borderId="1" xfId="17" applyFont="1" applyBorder="1" applyAlignment="1">
      <alignment horizontal="distributed" vertical="center"/>
    </xf>
    <xf numFmtId="38" fontId="13" fillId="0" borderId="18" xfId="17" applyFont="1" applyBorder="1" applyAlignment="1">
      <alignment horizontal="distributed" vertical="center"/>
    </xf>
    <xf numFmtId="38" fontId="13" fillId="0" borderId="0" xfId="17" applyFont="1" applyBorder="1" applyAlignment="1">
      <alignment horizontal="right" vertical="center"/>
    </xf>
    <xf numFmtId="38" fontId="13" fillId="0" borderId="17" xfId="17" applyFont="1" applyBorder="1" applyAlignment="1">
      <alignment horizontal="distributed" vertical="center"/>
    </xf>
    <xf numFmtId="38" fontId="13" fillId="0" borderId="19" xfId="17" applyFont="1" applyBorder="1" applyAlignment="1">
      <alignment horizontal="right" vertical="center"/>
    </xf>
    <xf numFmtId="38" fontId="13" fillId="0" borderId="39" xfId="17" applyFont="1" applyBorder="1" applyAlignment="1">
      <alignment horizontal="distributed" vertical="center"/>
    </xf>
    <xf numFmtId="38" fontId="13" fillId="0" borderId="20" xfId="17" applyFont="1" applyBorder="1" applyAlignment="1">
      <alignment horizontal="right" vertical="center"/>
    </xf>
    <xf numFmtId="38" fontId="13" fillId="0" borderId="3" xfId="17" applyFont="1" applyBorder="1" applyAlignment="1">
      <alignment horizontal="right" vertical="center"/>
    </xf>
    <xf numFmtId="38" fontId="13" fillId="0" borderId="21" xfId="17" applyFont="1" applyBorder="1" applyAlignment="1">
      <alignment horizontal="right" vertical="center"/>
    </xf>
    <xf numFmtId="38" fontId="13" fillId="0" borderId="4" xfId="17" applyFont="1" applyBorder="1" applyAlignment="1">
      <alignment horizontal="right" vertical="center"/>
    </xf>
    <xf numFmtId="38" fontId="13" fillId="0" borderId="15" xfId="17" applyFont="1" applyBorder="1" applyAlignment="1">
      <alignment horizontal="right" vertical="center"/>
    </xf>
    <xf numFmtId="38" fontId="13" fillId="0" borderId="2" xfId="17" applyFont="1" applyBorder="1" applyAlignment="1">
      <alignment horizontal="right" vertical="center"/>
    </xf>
    <xf numFmtId="38" fontId="13" fillId="0" borderId="13" xfId="17" applyFont="1" applyBorder="1" applyAlignment="1">
      <alignment horizontal="right" vertical="center"/>
    </xf>
    <xf numFmtId="38" fontId="13" fillId="0" borderId="8" xfId="17" applyFont="1" applyBorder="1" applyAlignment="1">
      <alignment horizontal="right" vertical="center"/>
    </xf>
    <xf numFmtId="38" fontId="13" fillId="0" borderId="14" xfId="17" applyFont="1" applyBorder="1" applyAlignment="1">
      <alignment horizontal="right" vertical="center"/>
    </xf>
    <xf numFmtId="38" fontId="13" fillId="0" borderId="22" xfId="17" applyFont="1" applyBorder="1" applyAlignment="1">
      <alignment horizontal="right" vertical="center"/>
    </xf>
    <xf numFmtId="38" fontId="13" fillId="0" borderId="21" xfId="17" applyFont="1" applyBorder="1" applyAlignment="1">
      <alignment horizontal="center" vertical="center"/>
    </xf>
    <xf numFmtId="38" fontId="13" fillId="0" borderId="19" xfId="17" applyFont="1" applyBorder="1" applyAlignment="1">
      <alignment horizontal="right"/>
    </xf>
    <xf numFmtId="182" fontId="15" fillId="0" borderId="8" xfId="21" applyNumberFormat="1" applyFont="1" applyFill="1" applyBorder="1" applyAlignment="1">
      <alignment vertical="top"/>
      <protection/>
    </xf>
    <xf numFmtId="182" fontId="15" fillId="0" borderId="0" xfId="21" applyNumberFormat="1" applyFont="1" applyFill="1" applyBorder="1" applyAlignment="1">
      <alignment vertical="top"/>
      <protection/>
    </xf>
    <xf numFmtId="182" fontId="15" fillId="0" borderId="0" xfId="21" applyNumberFormat="1" applyFont="1" applyFill="1" applyBorder="1" applyAlignment="1">
      <alignment horizontal="right" vertical="top"/>
      <protection/>
    </xf>
    <xf numFmtId="49" fontId="15" fillId="0" borderId="0" xfId="21" applyNumberFormat="1" applyFont="1" applyFill="1" applyBorder="1" applyAlignment="1">
      <alignment horizontal="left" vertical="top"/>
      <protection/>
    </xf>
    <xf numFmtId="190" fontId="15" fillId="0" borderId="0" xfId="21" applyNumberFormat="1" applyFont="1" applyFill="1" applyBorder="1" applyAlignment="1">
      <alignment horizontal="right" vertical="center"/>
      <protection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vertical="center"/>
    </xf>
    <xf numFmtId="38" fontId="4" fillId="0" borderId="23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vertical="center"/>
    </xf>
    <xf numFmtId="38" fontId="4" fillId="0" borderId="2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38" fontId="4" fillId="0" borderId="0" xfId="17" applyFont="1" applyFill="1" applyAlignment="1">
      <alignment horizontal="right"/>
    </xf>
    <xf numFmtId="38" fontId="3" fillId="0" borderId="2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 wrapText="1"/>
    </xf>
    <xf numFmtId="38" fontId="3" fillId="0" borderId="21" xfId="17" applyFont="1" applyBorder="1" applyAlignment="1">
      <alignment horizontal="center" vertical="center" wrapText="1"/>
    </xf>
    <xf numFmtId="38" fontId="3" fillId="0" borderId="13" xfId="17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38" fontId="6" fillId="0" borderId="8" xfId="17" applyFont="1" applyFill="1" applyBorder="1" applyAlignment="1">
      <alignment horizontal="right" vertical="center"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8" fontId="4" fillId="0" borderId="39" xfId="17" applyFont="1" applyFill="1" applyBorder="1" applyAlignment="1">
      <alignment horizontal="right" vertical="center"/>
    </xf>
    <xf numFmtId="38" fontId="4" fillId="0" borderId="18" xfId="17" applyFont="1" applyFill="1" applyBorder="1" applyAlignment="1">
      <alignment horizontal="right" vertical="center"/>
    </xf>
    <xf numFmtId="38" fontId="4" fillId="0" borderId="18" xfId="17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176" fontId="13" fillId="0" borderId="13" xfId="17" applyNumberFormat="1" applyFont="1" applyBorder="1" applyAlignment="1">
      <alignment vertical="center"/>
    </xf>
    <xf numFmtId="176" fontId="13" fillId="0" borderId="14" xfId="17" applyNumberFormat="1" applyFont="1" applyBorder="1" applyAlignment="1">
      <alignment vertical="center"/>
    </xf>
    <xf numFmtId="176" fontId="13" fillId="0" borderId="22" xfId="17" applyNumberFormat="1" applyFont="1" applyBorder="1" applyAlignment="1">
      <alignment vertical="center"/>
    </xf>
    <xf numFmtId="176" fontId="14" fillId="0" borderId="14" xfId="17" applyNumberFormat="1" applyFont="1" applyFill="1" applyBorder="1" applyAlignment="1">
      <alignment horizontal="right" vertical="center"/>
    </xf>
    <xf numFmtId="176" fontId="14" fillId="0" borderId="22" xfId="17" applyNumberFormat="1" applyFont="1" applyFill="1" applyBorder="1" applyAlignment="1">
      <alignment horizontal="right" vertical="center"/>
    </xf>
    <xf numFmtId="176" fontId="4" fillId="0" borderId="2" xfId="17" applyNumberFormat="1" applyFont="1" applyBorder="1" applyAlignment="1">
      <alignment horizontal="right" vertical="center"/>
    </xf>
    <xf numFmtId="223" fontId="4" fillId="0" borderId="2" xfId="17" applyNumberFormat="1" applyFont="1" applyBorder="1" applyAlignment="1">
      <alignment horizontal="right" vertical="center"/>
    </xf>
    <xf numFmtId="223" fontId="4" fillId="0" borderId="0" xfId="17" applyNumberFormat="1" applyFont="1" applyBorder="1" applyAlignment="1">
      <alignment horizontal="right" vertical="center"/>
    </xf>
    <xf numFmtId="223" fontId="4" fillId="0" borderId="19" xfId="17" applyNumberFormat="1" applyFont="1" applyBorder="1" applyAlignment="1">
      <alignment horizontal="right" vertical="center"/>
    </xf>
    <xf numFmtId="176" fontId="4" fillId="0" borderId="0" xfId="17" applyNumberFormat="1" applyFont="1" applyBorder="1" applyAlignment="1">
      <alignment horizontal="right" vertical="center"/>
    </xf>
    <xf numFmtId="176" fontId="4" fillId="0" borderId="19" xfId="17" applyNumberFormat="1" applyFont="1" applyBorder="1" applyAlignment="1">
      <alignment horizontal="right" vertical="center"/>
    </xf>
    <xf numFmtId="40" fontId="3" fillId="0" borderId="0" xfId="17" applyNumberFormat="1" applyFont="1" applyAlignment="1">
      <alignment vertical="center"/>
    </xf>
    <xf numFmtId="40" fontId="3" fillId="0" borderId="2" xfId="17" applyNumberFormat="1" applyFont="1" applyBorder="1" applyAlignment="1">
      <alignment vertical="center"/>
    </xf>
    <xf numFmtId="40" fontId="3" fillId="0" borderId="0" xfId="17" applyNumberFormat="1" applyFont="1" applyBorder="1" applyAlignment="1">
      <alignment vertical="center"/>
    </xf>
    <xf numFmtId="40" fontId="3" fillId="0" borderId="19" xfId="17" applyNumberFormat="1" applyFont="1" applyBorder="1" applyAlignment="1">
      <alignment vertical="center"/>
    </xf>
    <xf numFmtId="40" fontId="3" fillId="0" borderId="19" xfId="17" applyNumberFormat="1" applyFont="1" applyBorder="1" applyAlignment="1">
      <alignment horizontal="right" vertical="center"/>
    </xf>
    <xf numFmtId="176" fontId="3" fillId="0" borderId="0" xfId="17" applyNumberFormat="1" applyFont="1" applyAlignment="1">
      <alignment vertical="center"/>
    </xf>
    <xf numFmtId="176" fontId="3" fillId="0" borderId="2" xfId="17" applyNumberFormat="1" applyFont="1" applyBorder="1" applyAlignment="1">
      <alignment/>
    </xf>
    <xf numFmtId="176" fontId="3" fillId="0" borderId="0" xfId="17" applyNumberFormat="1" applyFont="1" applyBorder="1" applyAlignment="1">
      <alignment/>
    </xf>
    <xf numFmtId="176" fontId="3" fillId="0" borderId="19" xfId="17" applyNumberFormat="1" applyFont="1" applyBorder="1" applyAlignment="1">
      <alignment horizontal="right"/>
    </xf>
    <xf numFmtId="176" fontId="3" fillId="0" borderId="0" xfId="17" applyNumberFormat="1" applyFont="1" applyAlignment="1">
      <alignment/>
    </xf>
    <xf numFmtId="176" fontId="3" fillId="0" borderId="19" xfId="17" applyNumberFormat="1" applyFont="1" applyBorder="1" applyAlignment="1">
      <alignment/>
    </xf>
    <xf numFmtId="176" fontId="3" fillId="0" borderId="19" xfId="17" applyNumberFormat="1" applyFont="1" applyBorder="1" applyAlignment="1">
      <alignment horizontal="right" vertical="center"/>
    </xf>
    <xf numFmtId="176" fontId="3" fillId="0" borderId="2" xfId="17" applyNumberFormat="1" applyFont="1" applyBorder="1" applyAlignment="1">
      <alignment vertical="center"/>
    </xf>
    <xf numFmtId="176" fontId="3" fillId="0" borderId="0" xfId="17" applyNumberFormat="1" applyFont="1" applyBorder="1" applyAlignment="1">
      <alignment vertical="center"/>
    </xf>
    <xf numFmtId="176" fontId="3" fillId="0" borderId="19" xfId="17" applyNumberFormat="1" applyFont="1" applyBorder="1" applyAlignment="1">
      <alignment vertical="center"/>
    </xf>
    <xf numFmtId="38" fontId="3" fillId="0" borderId="0" xfId="17" applyFont="1" applyAlignment="1">
      <alignment horizontal="right" vertical="center"/>
    </xf>
    <xf numFmtId="38" fontId="8" fillId="0" borderId="7" xfId="17" applyFont="1" applyBorder="1" applyAlignment="1">
      <alignment horizontal="right"/>
    </xf>
    <xf numFmtId="38" fontId="4" fillId="0" borderId="39" xfId="17" applyFont="1" applyBorder="1" applyAlignment="1">
      <alignment horizontal="distributed" vertical="center" wrapText="1"/>
    </xf>
    <xf numFmtId="38" fontId="4" fillId="0" borderId="10" xfId="17" applyFont="1" applyBorder="1" applyAlignment="1">
      <alignment horizontal="right" vertical="center" wrapText="1"/>
    </xf>
    <xf numFmtId="38" fontId="4" fillId="0" borderId="10" xfId="17" applyFont="1" applyBorder="1" applyAlignment="1">
      <alignment horizontal="right"/>
    </xf>
    <xf numFmtId="38" fontId="4" fillId="0" borderId="11" xfId="17" applyFont="1" applyBorder="1" applyAlignment="1">
      <alignment horizontal="right"/>
    </xf>
    <xf numFmtId="38" fontId="4" fillId="0" borderId="42" xfId="17" applyFont="1" applyBorder="1" applyAlignment="1">
      <alignment horizontal="right"/>
    </xf>
    <xf numFmtId="38" fontId="4" fillId="0" borderId="28" xfId="17" applyFont="1" applyBorder="1" applyAlignment="1">
      <alignment horizontal="right" vertical="center" wrapText="1"/>
    </xf>
    <xf numFmtId="38" fontId="4" fillId="0" borderId="43" xfId="17" applyFont="1" applyBorder="1" applyAlignment="1">
      <alignment horizontal="right" vertical="center" wrapText="1"/>
    </xf>
    <xf numFmtId="38" fontId="4" fillId="0" borderId="25" xfId="17" applyFont="1" applyBorder="1" applyAlignment="1">
      <alignment horizontal="right" vertical="center" wrapText="1"/>
    </xf>
    <xf numFmtId="38" fontId="4" fillId="0" borderId="44" xfId="17" applyFont="1" applyBorder="1" applyAlignment="1">
      <alignment horizontal="right" vertical="center" wrapText="1"/>
    </xf>
    <xf numFmtId="38" fontId="4" fillId="0" borderId="26" xfId="17" applyFont="1" applyBorder="1" applyAlignment="1">
      <alignment horizontal="right" vertical="center" wrapText="1"/>
    </xf>
    <xf numFmtId="38" fontId="4" fillId="0" borderId="45" xfId="17" applyFont="1" applyBorder="1" applyAlignment="1">
      <alignment horizontal="right" vertical="center" wrapText="1"/>
    </xf>
    <xf numFmtId="38" fontId="4" fillId="0" borderId="46" xfId="17" applyFont="1" applyBorder="1" applyAlignment="1">
      <alignment horizontal="right"/>
    </xf>
    <xf numFmtId="38" fontId="4" fillId="0" borderId="47" xfId="17" applyFont="1" applyBorder="1" applyAlignment="1">
      <alignment horizontal="right"/>
    </xf>
    <xf numFmtId="38" fontId="4" fillId="0" borderId="25" xfId="17" applyFont="1" applyBorder="1" applyAlignment="1">
      <alignment horizontal="right"/>
    </xf>
    <xf numFmtId="38" fontId="4" fillId="0" borderId="44" xfId="17" applyFont="1" applyBorder="1" applyAlignment="1">
      <alignment horizontal="right"/>
    </xf>
    <xf numFmtId="38" fontId="4" fillId="0" borderId="28" xfId="17" applyFont="1" applyBorder="1" applyAlignment="1">
      <alignment horizontal="right"/>
    </xf>
    <xf numFmtId="38" fontId="4" fillId="0" borderId="43" xfId="17" applyFont="1" applyBorder="1" applyAlignment="1">
      <alignment horizontal="right"/>
    </xf>
    <xf numFmtId="38" fontId="4" fillId="0" borderId="26" xfId="17" applyFont="1" applyBorder="1" applyAlignment="1">
      <alignment horizontal="right"/>
    </xf>
    <xf numFmtId="38" fontId="4" fillId="0" borderId="45" xfId="17" applyFont="1" applyBorder="1" applyAlignment="1">
      <alignment horizontal="right"/>
    </xf>
    <xf numFmtId="38" fontId="8" fillId="0" borderId="48" xfId="17" applyFont="1" applyBorder="1" applyAlignment="1">
      <alignment horizontal="center" vertical="center"/>
    </xf>
    <xf numFmtId="38" fontId="8" fillId="0" borderId="49" xfId="17" applyFont="1" applyBorder="1" applyAlignment="1">
      <alignment horizontal="center" vertical="center"/>
    </xf>
    <xf numFmtId="217" fontId="8" fillId="0" borderId="32" xfId="17" applyNumberFormat="1" applyFont="1" applyBorder="1" applyAlignment="1">
      <alignment horizontal="left" vertical="center" indent="1"/>
    </xf>
    <xf numFmtId="215" fontId="7" fillId="0" borderId="50" xfId="17" applyNumberFormat="1" applyFont="1" applyFill="1" applyBorder="1" applyAlignment="1" quotePrefix="1">
      <alignment horizontal="right" vertical="center"/>
    </xf>
    <xf numFmtId="215" fontId="7" fillId="0" borderId="7" xfId="21" applyNumberFormat="1" applyFont="1" applyFill="1" applyBorder="1" applyAlignment="1" quotePrefix="1">
      <alignment horizontal="right" vertical="center"/>
      <protection/>
    </xf>
    <xf numFmtId="215" fontId="7" fillId="0" borderId="12" xfId="21" applyNumberFormat="1" applyFont="1" applyFill="1" applyBorder="1" applyAlignment="1" quotePrefix="1">
      <alignment horizontal="right" vertical="center"/>
      <protection/>
    </xf>
    <xf numFmtId="180" fontId="8" fillId="0" borderId="12" xfId="17" applyNumberFormat="1" applyFont="1" applyBorder="1" applyAlignment="1">
      <alignment horizontal="right" vertical="center"/>
    </xf>
    <xf numFmtId="180" fontId="8" fillId="0" borderId="33" xfId="17" applyNumberFormat="1" applyFont="1" applyBorder="1" applyAlignment="1">
      <alignment horizontal="right" vertical="center"/>
    </xf>
    <xf numFmtId="176" fontId="8" fillId="0" borderId="30" xfId="17" applyNumberFormat="1" applyFont="1" applyBorder="1" applyAlignment="1">
      <alignment vertical="center"/>
    </xf>
    <xf numFmtId="176" fontId="8" fillId="0" borderId="33" xfId="17" applyNumberFormat="1" applyFont="1" applyBorder="1" applyAlignment="1">
      <alignment vertical="center"/>
    </xf>
    <xf numFmtId="176" fontId="8" fillId="0" borderId="0" xfId="17" applyNumberFormat="1" applyFont="1" applyAlignment="1">
      <alignment horizontal="right"/>
    </xf>
    <xf numFmtId="0" fontId="8" fillId="0" borderId="51" xfId="0" applyFont="1" applyBorder="1" applyAlignment="1">
      <alignment horizontal="center" vertical="center"/>
    </xf>
    <xf numFmtId="38" fontId="8" fillId="0" borderId="52" xfId="17" applyFont="1" applyBorder="1" applyAlignment="1">
      <alignment horizontal="right" vertical="center"/>
    </xf>
    <xf numFmtId="38" fontId="8" fillId="0" borderId="53" xfId="17" applyFont="1" applyBorder="1" applyAlignment="1">
      <alignment horizontal="right" vertical="center"/>
    </xf>
    <xf numFmtId="38" fontId="8" fillId="0" borderId="54" xfId="17" applyFont="1" applyBorder="1" applyAlignment="1">
      <alignment horizontal="right" vertical="center" wrapText="1"/>
    </xf>
    <xf numFmtId="179" fontId="8" fillId="0" borderId="54" xfId="17" applyNumberFormat="1" applyFont="1" applyBorder="1" applyAlignment="1">
      <alignment horizontal="right" vertical="center" wrapText="1"/>
    </xf>
    <xf numFmtId="179" fontId="8" fillId="0" borderId="55" xfId="17" applyNumberFormat="1" applyFont="1" applyBorder="1" applyAlignment="1">
      <alignment horizontal="right" vertical="center" wrapText="1"/>
    </xf>
    <xf numFmtId="179" fontId="8" fillId="0" borderId="53" xfId="17" applyNumberFormat="1" applyFont="1" applyBorder="1" applyAlignment="1">
      <alignment horizontal="right" vertical="center" wrapText="1"/>
    </xf>
    <xf numFmtId="38" fontId="8" fillId="0" borderId="56" xfId="17" applyFont="1" applyBorder="1" applyAlignment="1">
      <alignment horizontal="right" vertical="center"/>
    </xf>
    <xf numFmtId="38" fontId="8" fillId="0" borderId="57" xfId="17" applyFont="1" applyBorder="1" applyAlignment="1">
      <alignment horizontal="center" vertical="center"/>
    </xf>
    <xf numFmtId="38" fontId="8" fillId="0" borderId="58" xfId="17" applyFont="1" applyBorder="1" applyAlignment="1">
      <alignment horizontal="center" vertical="center"/>
    </xf>
    <xf numFmtId="38" fontId="8" fillId="0" borderId="52" xfId="17" applyFont="1" applyBorder="1" applyAlignment="1">
      <alignment horizontal="center" vertical="center"/>
    </xf>
    <xf numFmtId="38" fontId="8" fillId="0" borderId="31" xfId="17" applyFont="1" applyBorder="1" applyAlignment="1">
      <alignment horizontal="right" vertical="center"/>
    </xf>
    <xf numFmtId="38" fontId="8" fillId="0" borderId="30" xfId="17" applyFont="1" applyBorder="1" applyAlignment="1">
      <alignment horizontal="right" vertical="center"/>
    </xf>
    <xf numFmtId="38" fontId="8" fillId="0" borderId="33" xfId="17" applyFont="1" applyBorder="1" applyAlignment="1">
      <alignment horizontal="right" vertical="center"/>
    </xf>
    <xf numFmtId="182" fontId="7" fillId="0" borderId="30" xfId="21" applyNumberFormat="1" applyFont="1" applyFill="1" applyBorder="1" applyAlignment="1" quotePrefix="1">
      <alignment horizontal="right" vertical="top"/>
      <protection/>
    </xf>
    <xf numFmtId="38" fontId="2" fillId="0" borderId="10" xfId="17" applyFont="1" applyBorder="1" applyAlignment="1">
      <alignment vertical="center"/>
    </xf>
    <xf numFmtId="38" fontId="8" fillId="0" borderId="11" xfId="17" applyFont="1" applyBorder="1" applyAlignment="1">
      <alignment horizontal="right" vertical="center"/>
    </xf>
    <xf numFmtId="182" fontId="7" fillId="0" borderId="11" xfId="21" applyNumberFormat="1" applyFont="1" applyFill="1" applyBorder="1" applyAlignment="1" quotePrefix="1">
      <alignment horizontal="right" vertical="center"/>
      <protection/>
    </xf>
    <xf numFmtId="183" fontId="7" fillId="0" borderId="11" xfId="21" applyNumberFormat="1" applyFont="1" applyFill="1" applyBorder="1" applyAlignment="1">
      <alignment horizontal="right" vertical="center"/>
      <protection/>
    </xf>
    <xf numFmtId="183" fontId="7" fillId="0" borderId="11" xfId="21" applyNumberFormat="1" applyFont="1" applyFill="1" applyBorder="1" applyAlignment="1" quotePrefix="1">
      <alignment horizontal="right" vertical="center"/>
      <protection/>
    </xf>
    <xf numFmtId="38" fontId="2" fillId="0" borderId="12" xfId="17" applyFont="1" applyBorder="1" applyAlignment="1">
      <alignment horizontal="right" vertical="center"/>
    </xf>
    <xf numFmtId="38" fontId="2" fillId="0" borderId="59" xfId="17" applyFont="1" applyBorder="1" applyAlignment="1">
      <alignment horizontal="center" vertical="center"/>
    </xf>
    <xf numFmtId="38" fontId="2" fillId="0" borderId="60" xfId="17" applyFont="1" applyBorder="1" applyAlignment="1">
      <alignment horizontal="center" vertical="center"/>
    </xf>
    <xf numFmtId="38" fontId="2" fillId="0" borderId="57" xfId="17" applyFont="1" applyBorder="1" applyAlignment="1">
      <alignment horizontal="center" vertical="center"/>
    </xf>
    <xf numFmtId="38" fontId="2" fillId="0" borderId="30" xfId="17" applyFont="1" applyBorder="1" applyAlignment="1">
      <alignment vertical="center"/>
    </xf>
    <xf numFmtId="38" fontId="2" fillId="0" borderId="48" xfId="17" applyFont="1" applyBorder="1" applyAlignment="1">
      <alignment horizontal="center" vertical="center"/>
    </xf>
    <xf numFmtId="189" fontId="7" fillId="0" borderId="30" xfId="21" applyNumberFormat="1" applyFont="1" applyFill="1" applyBorder="1" applyAlignment="1" quotePrefix="1">
      <alignment horizontal="right" vertical="center"/>
      <protection/>
    </xf>
    <xf numFmtId="38" fontId="2" fillId="0" borderId="58" xfId="17" applyFont="1" applyBorder="1" applyAlignment="1">
      <alignment horizontal="center" vertical="center"/>
    </xf>
    <xf numFmtId="38" fontId="2" fillId="0" borderId="33" xfId="17" applyFont="1" applyBorder="1" applyAlignment="1">
      <alignment horizontal="right" vertical="center"/>
    </xf>
    <xf numFmtId="38" fontId="8" fillId="0" borderId="60" xfId="17" applyFont="1" applyBorder="1" applyAlignment="1">
      <alignment horizontal="center" vertical="center"/>
    </xf>
    <xf numFmtId="38" fontId="2" fillId="0" borderId="57" xfId="17" applyFont="1" applyBorder="1" applyAlignment="1">
      <alignment/>
    </xf>
    <xf numFmtId="38" fontId="2" fillId="0" borderId="31" xfId="17" applyFont="1" applyBorder="1" applyAlignment="1">
      <alignment/>
    </xf>
    <xf numFmtId="38" fontId="8" fillId="0" borderId="48" xfId="17" applyFont="1" applyBorder="1" applyAlignment="1">
      <alignment horizontal="center"/>
    </xf>
    <xf numFmtId="38" fontId="8" fillId="0" borderId="30" xfId="17" applyFont="1" applyBorder="1" applyAlignment="1">
      <alignment/>
    </xf>
    <xf numFmtId="38" fontId="8" fillId="0" borderId="48" xfId="17" applyFont="1" applyBorder="1" applyAlignment="1">
      <alignment/>
    </xf>
    <xf numFmtId="183" fontId="7" fillId="0" borderId="30" xfId="21" applyNumberFormat="1" applyFont="1" applyFill="1" applyBorder="1" applyAlignment="1">
      <alignment horizontal="right" vertical="top"/>
      <protection/>
    </xf>
    <xf numFmtId="38" fontId="8" fillId="0" borderId="58" xfId="17" applyFont="1" applyBorder="1" applyAlignment="1">
      <alignment/>
    </xf>
    <xf numFmtId="38" fontId="8" fillId="0" borderId="33" xfId="17" applyFont="1" applyBorder="1" applyAlignment="1">
      <alignment/>
    </xf>
    <xf numFmtId="183" fontId="2" fillId="0" borderId="61" xfId="23" applyNumberFormat="1" applyFont="1" applyFill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184" fontId="6" fillId="0" borderId="38" xfId="21" applyNumberFormat="1" applyFont="1" applyFill="1" applyBorder="1" applyAlignment="1">
      <alignment horizontal="center" vertical="center"/>
      <protection/>
    </xf>
    <xf numFmtId="183" fontId="6" fillId="0" borderId="61" xfId="21" applyNumberFormat="1" applyFont="1" applyFill="1" applyBorder="1" applyAlignment="1">
      <alignment horizontal="center" vertical="center"/>
      <protection/>
    </xf>
    <xf numFmtId="0" fontId="8" fillId="0" borderId="52" xfId="0" applyFont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31" xfId="0" applyFont="1" applyBorder="1" applyAlignment="1">
      <alignment horizontal="right" vertical="center" wrapText="1"/>
    </xf>
    <xf numFmtId="181" fontId="7" fillId="0" borderId="30" xfId="21" applyNumberFormat="1" applyFont="1" applyFill="1" applyBorder="1" applyAlignment="1" quotePrefix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181" fontId="7" fillId="0" borderId="11" xfId="21" applyNumberFormat="1" applyFont="1" applyFill="1" applyBorder="1" applyAlignment="1" quotePrefix="1">
      <alignment horizontal="right" vertical="center"/>
      <protection/>
    </xf>
    <xf numFmtId="0" fontId="8" fillId="0" borderId="11" xfId="0" applyFont="1" applyBorder="1" applyAlignment="1">
      <alignment horizontal="right"/>
    </xf>
    <xf numFmtId="181" fontId="7" fillId="0" borderId="11" xfId="21" applyNumberFormat="1" applyFont="1" applyFill="1" applyBorder="1" applyAlignment="1">
      <alignment horizontal="right" vertical="center"/>
      <protection/>
    </xf>
    <xf numFmtId="0" fontId="8" fillId="0" borderId="12" xfId="0" applyFont="1" applyBorder="1" applyAlignment="1">
      <alignment horizontal="right"/>
    </xf>
    <xf numFmtId="0" fontId="8" fillId="0" borderId="6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1" xfId="0" applyFont="1" applyBorder="1" applyAlignment="1">
      <alignment horizontal="right"/>
    </xf>
    <xf numFmtId="188" fontId="7" fillId="0" borderId="30" xfId="21" applyNumberFormat="1" applyFont="1" applyFill="1" applyBorder="1" applyAlignment="1" quotePrefix="1">
      <alignment horizontal="right" vertical="center"/>
      <protection/>
    </xf>
    <xf numFmtId="0" fontId="8" fillId="0" borderId="30" xfId="0" applyFont="1" applyBorder="1" applyAlignment="1">
      <alignment horizontal="right" vertical="center"/>
    </xf>
    <xf numFmtId="188" fontId="7" fillId="0" borderId="30" xfId="21" applyNumberFormat="1" applyFont="1" applyFill="1" applyBorder="1" applyAlignment="1">
      <alignment horizontal="right" vertical="center"/>
      <protection/>
    </xf>
    <xf numFmtId="0" fontId="8" fillId="0" borderId="33" xfId="0" applyFon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185" fontId="7" fillId="0" borderId="11" xfId="21" applyNumberFormat="1" applyFont="1" applyFill="1" applyBorder="1" applyAlignment="1" quotePrefix="1">
      <alignment horizontal="right" vertical="center"/>
      <protection/>
    </xf>
    <xf numFmtId="186" fontId="7" fillId="0" borderId="11" xfId="21" applyNumberFormat="1" applyFont="1" applyFill="1" applyBorder="1" applyAlignment="1" quotePrefix="1">
      <alignment horizontal="right" vertical="center"/>
      <protection/>
    </xf>
    <xf numFmtId="187" fontId="7" fillId="0" borderId="11" xfId="21" applyNumberFormat="1" applyFont="1" applyFill="1" applyBorder="1" applyAlignment="1" quotePrefix="1">
      <alignment horizontal="right" vertical="center"/>
      <protection/>
    </xf>
    <xf numFmtId="188" fontId="7" fillId="0" borderId="11" xfId="21" applyNumberFormat="1" applyFont="1" applyFill="1" applyBorder="1" applyAlignment="1" quotePrefix="1">
      <alignment horizontal="right" vertical="center"/>
      <protection/>
    </xf>
    <xf numFmtId="0" fontId="8" fillId="0" borderId="11" xfId="0" applyFont="1" applyBorder="1" applyAlignment="1">
      <alignment horizontal="right" vertical="center"/>
    </xf>
    <xf numFmtId="185" fontId="7" fillId="0" borderId="11" xfId="21" applyNumberFormat="1" applyFont="1" applyFill="1" applyBorder="1" applyAlignment="1">
      <alignment horizontal="right" vertical="center"/>
      <protection/>
    </xf>
    <xf numFmtId="187" fontId="7" fillId="0" borderId="11" xfId="21" applyNumberFormat="1" applyFont="1" applyFill="1" applyBorder="1" applyAlignment="1">
      <alignment horizontal="right" vertical="center"/>
      <protection/>
    </xf>
    <xf numFmtId="188" fontId="7" fillId="0" borderId="11" xfId="21" applyNumberFormat="1" applyFont="1" applyFill="1" applyBorder="1" applyAlignment="1">
      <alignment horizontal="right" vertical="center"/>
      <protection/>
    </xf>
    <xf numFmtId="0" fontId="8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38" fontId="6" fillId="0" borderId="11" xfId="17" applyFont="1" applyFill="1" applyBorder="1" applyAlignment="1">
      <alignment horizontal="right" vertical="center"/>
    </xf>
    <xf numFmtId="38" fontId="2" fillId="0" borderId="11" xfId="17" applyFont="1" applyBorder="1" applyAlignment="1">
      <alignment vertical="center"/>
    </xf>
    <xf numFmtId="38" fontId="2" fillId="0" borderId="11" xfId="17" applyFont="1" applyBorder="1" applyAlignment="1">
      <alignment horizontal="right" vertical="center"/>
    </xf>
    <xf numFmtId="38" fontId="2" fillId="0" borderId="12" xfId="17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left" vertical="center" indent="1"/>
    </xf>
    <xf numFmtId="38" fontId="6" fillId="0" borderId="30" xfId="17" applyFont="1" applyFill="1" applyBorder="1" applyAlignment="1">
      <alignment horizontal="right" vertical="center"/>
    </xf>
    <xf numFmtId="38" fontId="2" fillId="0" borderId="30" xfId="17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38" fontId="2" fillId="0" borderId="33" xfId="17" applyFont="1" applyBorder="1" applyAlignment="1">
      <alignment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57" xfId="0" applyFont="1" applyBorder="1" applyAlignment="1">
      <alignment/>
    </xf>
    <xf numFmtId="0" fontId="8" fillId="0" borderId="48" xfId="0" applyFont="1" applyBorder="1" applyAlignment="1">
      <alignment vertical="center"/>
    </xf>
    <xf numFmtId="38" fontId="7" fillId="0" borderId="30" xfId="17" applyFont="1" applyFill="1" applyBorder="1" applyAlignment="1">
      <alignment horizontal="right" vertical="center"/>
    </xf>
    <xf numFmtId="38" fontId="8" fillId="0" borderId="30" xfId="17" applyFont="1" applyBorder="1" applyAlignment="1">
      <alignment vertical="center"/>
    </xf>
    <xf numFmtId="176" fontId="8" fillId="0" borderId="30" xfId="17" applyNumberFormat="1" applyFont="1" applyBorder="1" applyAlignment="1">
      <alignment horizontal="right" vertical="center"/>
    </xf>
    <xf numFmtId="0" fontId="8" fillId="0" borderId="58" xfId="0" applyFont="1" applyBorder="1" applyAlignment="1">
      <alignment/>
    </xf>
    <xf numFmtId="38" fontId="8" fillId="0" borderId="10" xfId="17" applyFont="1" applyBorder="1" applyAlignment="1">
      <alignment/>
    </xf>
    <xf numFmtId="38" fontId="7" fillId="0" borderId="11" xfId="17" applyFont="1" applyFill="1" applyBorder="1" applyAlignment="1">
      <alignment horizontal="right" vertical="center"/>
    </xf>
    <xf numFmtId="40" fontId="7" fillId="0" borderId="11" xfId="17" applyNumberFormat="1" applyFont="1" applyFill="1" applyBorder="1" applyAlignment="1">
      <alignment horizontal="right" vertical="center"/>
    </xf>
    <xf numFmtId="176" fontId="8" fillId="0" borderId="11" xfId="17" applyNumberFormat="1" applyFont="1" applyBorder="1" applyAlignment="1">
      <alignment vertical="center"/>
    </xf>
    <xf numFmtId="176" fontId="8" fillId="0" borderId="11" xfId="17" applyNumberFormat="1" applyFont="1" applyBorder="1" applyAlignment="1">
      <alignment horizontal="right" vertical="center"/>
    </xf>
    <xf numFmtId="38" fontId="8" fillId="0" borderId="12" xfId="17" applyFont="1" applyBorder="1" applyAlignment="1">
      <alignment/>
    </xf>
    <xf numFmtId="0" fontId="8" fillId="0" borderId="30" xfId="0" applyFont="1" applyBorder="1" applyAlignment="1">
      <alignment/>
    </xf>
    <xf numFmtId="0" fontId="8" fillId="0" borderId="48" xfId="0" applyFont="1" applyBorder="1" applyAlignment="1">
      <alignment vertical="center" wrapText="1"/>
    </xf>
    <xf numFmtId="183" fontId="7" fillId="0" borderId="30" xfId="21" applyNumberFormat="1" applyFont="1" applyFill="1" applyBorder="1" applyAlignment="1">
      <alignment horizontal="right" vertical="center"/>
      <protection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38" fontId="8" fillId="0" borderId="31" xfId="17" applyFont="1" applyBorder="1" applyAlignment="1">
      <alignment horizontal="right"/>
    </xf>
    <xf numFmtId="38" fontId="7" fillId="0" borderId="30" xfId="17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38" fontId="8" fillId="0" borderId="10" xfId="17" applyFont="1" applyBorder="1" applyAlignment="1">
      <alignment horizontal="right"/>
    </xf>
    <xf numFmtId="38" fontId="7" fillId="0" borderId="11" xfId="17" applyFont="1" applyFill="1" applyBorder="1" applyAlignment="1">
      <alignment vertical="center"/>
    </xf>
    <xf numFmtId="38" fontId="8" fillId="0" borderId="12" xfId="17" applyFont="1" applyBorder="1" applyAlignment="1">
      <alignment horizontal="right" vertical="center"/>
    </xf>
    <xf numFmtId="202" fontId="8" fillId="0" borderId="59" xfId="0" applyNumberFormat="1" applyFont="1" applyBorder="1" applyAlignment="1">
      <alignment horizontal="center" vertical="center"/>
    </xf>
    <xf numFmtId="202" fontId="8" fillId="0" borderId="64" xfId="0" applyNumberFormat="1" applyFont="1" applyBorder="1" applyAlignment="1">
      <alignment horizontal="center" vertical="center" wrapText="1"/>
    </xf>
    <xf numFmtId="202" fontId="8" fillId="0" borderId="29" xfId="0" applyNumberFormat="1" applyFont="1" applyBorder="1" applyAlignment="1">
      <alignment vertical="center"/>
    </xf>
    <xf numFmtId="40" fontId="8" fillId="0" borderId="30" xfId="17" applyNumberFormat="1" applyFont="1" applyBorder="1" applyAlignment="1">
      <alignment vertical="center"/>
    </xf>
    <xf numFmtId="202" fontId="8" fillId="0" borderId="32" xfId="0" applyNumberFormat="1" applyFont="1" applyBorder="1" applyAlignment="1">
      <alignment vertical="center"/>
    </xf>
    <xf numFmtId="38" fontId="8" fillId="0" borderId="33" xfId="17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38" fontId="8" fillId="0" borderId="30" xfId="17" applyFont="1" applyBorder="1" applyAlignment="1">
      <alignment horizontal="right"/>
    </xf>
    <xf numFmtId="0" fontId="8" fillId="0" borderId="65" xfId="0" applyFont="1" applyBorder="1" applyAlignment="1">
      <alignment vertical="center"/>
    </xf>
    <xf numFmtId="38" fontId="8" fillId="0" borderId="66" xfId="17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11" xfId="17" applyFont="1" applyBorder="1" applyAlignment="1">
      <alignment/>
    </xf>
    <xf numFmtId="38" fontId="8" fillId="0" borderId="11" xfId="17" applyFont="1" applyBorder="1" applyAlignment="1">
      <alignment horizontal="right"/>
    </xf>
    <xf numFmtId="38" fontId="8" fillId="0" borderId="67" xfId="17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8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182" fontId="7" fillId="0" borderId="30" xfId="21" applyNumberFormat="1" applyFont="1" applyFill="1" applyBorder="1" applyAlignment="1">
      <alignment vertical="center"/>
      <protection/>
    </xf>
    <xf numFmtId="182" fontId="7" fillId="0" borderId="30" xfId="21" applyNumberFormat="1" applyFont="1" applyFill="1" applyBorder="1" applyAlignment="1">
      <alignment horizontal="right" vertical="center"/>
      <protection/>
    </xf>
    <xf numFmtId="38" fontId="4" fillId="0" borderId="63" xfId="17" applyFont="1" applyFill="1" applyBorder="1" applyAlignment="1">
      <alignment horizontal="center" vertical="center"/>
    </xf>
    <xf numFmtId="38" fontId="4" fillId="0" borderId="64" xfId="17" applyFont="1" applyFill="1" applyBorder="1" applyAlignment="1">
      <alignment horizontal="center" vertical="center"/>
    </xf>
    <xf numFmtId="38" fontId="4" fillId="0" borderId="29" xfId="17" applyFont="1" applyFill="1" applyBorder="1" applyAlignment="1">
      <alignment vertical="center" wrapText="1"/>
    </xf>
    <xf numFmtId="182" fontId="15" fillId="0" borderId="30" xfId="21" applyNumberFormat="1" applyFont="1" applyFill="1" applyBorder="1" applyAlignment="1">
      <alignment horizontal="right" vertical="top"/>
      <protection/>
    </xf>
    <xf numFmtId="182" fontId="15" fillId="0" borderId="30" xfId="21" applyNumberFormat="1" applyFont="1" applyFill="1" applyBorder="1" applyAlignment="1">
      <alignment vertical="top"/>
      <protection/>
    </xf>
    <xf numFmtId="38" fontId="4" fillId="0" borderId="29" xfId="17" applyFont="1" applyFill="1" applyBorder="1" applyAlignment="1">
      <alignment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 wrapText="1"/>
    </xf>
    <xf numFmtId="38" fontId="4" fillId="0" borderId="29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2" fontId="7" fillId="0" borderId="11" xfId="21" applyNumberFormat="1" applyFont="1" applyFill="1" applyBorder="1" applyAlignment="1">
      <alignment vertical="center"/>
      <protection/>
    </xf>
    <xf numFmtId="182" fontId="7" fillId="0" borderId="11" xfId="21" applyNumberFormat="1" applyFont="1" applyFill="1" applyBorder="1" applyAlignment="1">
      <alignment horizontal="right" vertical="center"/>
      <protection/>
    </xf>
    <xf numFmtId="182" fontId="8" fillId="0" borderId="11" xfId="0" applyNumberFormat="1" applyFont="1" applyBorder="1" applyAlignment="1">
      <alignment vertical="center"/>
    </xf>
    <xf numFmtId="0" fontId="8" fillId="0" borderId="28" xfId="0" applyFont="1" applyBorder="1" applyAlignment="1">
      <alignment/>
    </xf>
    <xf numFmtId="182" fontId="7" fillId="0" borderId="25" xfId="21" applyNumberFormat="1" applyFont="1" applyFill="1" applyBorder="1" applyAlignment="1">
      <alignment vertical="center"/>
      <protection/>
    </xf>
    <xf numFmtId="0" fontId="8" fillId="0" borderId="25" xfId="0" applyFont="1" applyBorder="1" applyAlignment="1">
      <alignment vertical="center"/>
    </xf>
    <xf numFmtId="0" fontId="8" fillId="0" borderId="69" xfId="0" applyFont="1" applyBorder="1" applyAlignment="1">
      <alignment/>
    </xf>
    <xf numFmtId="0" fontId="8" fillId="0" borderId="43" xfId="0" applyFont="1" applyBorder="1" applyAlignment="1">
      <alignment horizontal="center" vertical="center"/>
    </xf>
    <xf numFmtId="182" fontId="7" fillId="0" borderId="44" xfId="21" applyNumberFormat="1" applyFont="1" applyFill="1" applyBorder="1" applyAlignment="1">
      <alignment vertical="center"/>
      <protection/>
    </xf>
    <xf numFmtId="0" fontId="8" fillId="0" borderId="44" xfId="0" applyFont="1" applyBorder="1" applyAlignment="1">
      <alignment vertical="center"/>
    </xf>
    <xf numFmtId="182" fontId="8" fillId="0" borderId="44" xfId="0" applyNumberFormat="1" applyFont="1" applyBorder="1" applyAlignment="1">
      <alignment vertical="center"/>
    </xf>
    <xf numFmtId="0" fontId="8" fillId="0" borderId="70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72" xfId="0" applyFont="1" applyBorder="1" applyAlignment="1">
      <alignment horizontal="center" vertical="center" wrapText="1"/>
    </xf>
    <xf numFmtId="182" fontId="7" fillId="0" borderId="73" xfId="21" applyNumberFormat="1" applyFont="1" applyFill="1" applyBorder="1" applyAlignment="1">
      <alignment vertical="center"/>
      <protection/>
    </xf>
    <xf numFmtId="182" fontId="7" fillId="0" borderId="74" xfId="21" applyNumberFormat="1" applyFont="1" applyFill="1" applyBorder="1" applyAlignment="1">
      <alignment vertical="center"/>
      <protection/>
    </xf>
    <xf numFmtId="0" fontId="8" fillId="0" borderId="73" xfId="0" applyFont="1" applyBorder="1" applyAlignment="1">
      <alignment vertical="center"/>
    </xf>
    <xf numFmtId="182" fontId="7" fillId="0" borderId="73" xfId="21" applyNumberFormat="1" applyFont="1" applyFill="1" applyBorder="1" applyAlignment="1">
      <alignment horizontal="right" vertical="center"/>
      <protection/>
    </xf>
    <xf numFmtId="182" fontId="7" fillId="0" borderId="74" xfId="21" applyNumberFormat="1" applyFont="1" applyFill="1" applyBorder="1" applyAlignment="1">
      <alignment horizontal="right" vertical="center"/>
      <protection/>
    </xf>
    <xf numFmtId="0" fontId="8" fillId="0" borderId="74" xfId="0" applyFont="1" applyBorder="1" applyAlignment="1">
      <alignment vertical="center"/>
    </xf>
    <xf numFmtId="182" fontId="8" fillId="0" borderId="74" xfId="0" applyNumberFormat="1" applyFont="1" applyBorder="1" applyAlignment="1">
      <alignment vertical="center"/>
    </xf>
    <xf numFmtId="0" fontId="8" fillId="0" borderId="50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28" xfId="0" applyFont="1" applyBorder="1" applyAlignment="1">
      <alignment horizontal="center" vertical="center" wrapText="1"/>
    </xf>
    <xf numFmtId="182" fontId="7" fillId="0" borderId="25" xfId="21" applyNumberFormat="1" applyFont="1" applyFill="1" applyBorder="1" applyAlignment="1">
      <alignment horizontal="right" vertical="center"/>
      <protection/>
    </xf>
    <xf numFmtId="0" fontId="8" fillId="0" borderId="71" xfId="0" applyFont="1" applyBorder="1" applyAlignment="1">
      <alignment horizontal="center" vertical="center"/>
    </xf>
    <xf numFmtId="38" fontId="4" fillId="0" borderId="32" xfId="17" applyFont="1" applyFill="1" applyBorder="1" applyAlignment="1">
      <alignment horizontal="right" vertical="center"/>
    </xf>
    <xf numFmtId="182" fontId="15" fillId="0" borderId="9" xfId="21" applyNumberFormat="1" applyFont="1" applyFill="1" applyBorder="1" applyAlignment="1">
      <alignment vertical="top"/>
      <protection/>
    </xf>
    <xf numFmtId="182" fontId="15" fillId="0" borderId="7" xfId="21" applyNumberFormat="1" applyFont="1" applyFill="1" applyBorder="1" applyAlignment="1">
      <alignment vertical="top"/>
      <protection/>
    </xf>
    <xf numFmtId="38" fontId="4" fillId="0" borderId="41" xfId="17" applyFont="1" applyFill="1" applyBorder="1" applyAlignment="1">
      <alignment horizontal="right" vertical="center"/>
    </xf>
    <xf numFmtId="38" fontId="4" fillId="0" borderId="7" xfId="17" applyFont="1" applyFill="1" applyBorder="1" applyAlignment="1">
      <alignment vertical="center"/>
    </xf>
    <xf numFmtId="38" fontId="4" fillId="0" borderId="33" xfId="17" applyFont="1" applyFill="1" applyBorder="1" applyAlignment="1">
      <alignment vertical="center"/>
    </xf>
    <xf numFmtId="38" fontId="4" fillId="0" borderId="10" xfId="17" applyFont="1" applyFill="1" applyBorder="1" applyAlignment="1">
      <alignment vertical="center"/>
    </xf>
    <xf numFmtId="182" fontId="15" fillId="0" borderId="11" xfId="21" applyNumberFormat="1" applyFont="1" applyFill="1" applyBorder="1" applyAlignment="1">
      <alignment vertical="top"/>
      <protection/>
    </xf>
    <xf numFmtId="38" fontId="4" fillId="0" borderId="11" xfId="17" applyFont="1" applyFill="1" applyBorder="1" applyAlignment="1">
      <alignment vertical="center"/>
    </xf>
    <xf numFmtId="182" fontId="15" fillId="0" borderId="12" xfId="21" applyNumberFormat="1" applyFont="1" applyFill="1" applyBorder="1" applyAlignment="1">
      <alignment vertical="top"/>
      <protection/>
    </xf>
    <xf numFmtId="182" fontId="15" fillId="0" borderId="10" xfId="21" applyNumberFormat="1" applyFont="1" applyFill="1" applyBorder="1" applyAlignment="1">
      <alignment vertical="top"/>
      <protection/>
    </xf>
    <xf numFmtId="38" fontId="4" fillId="0" borderId="11" xfId="17" applyFont="1" applyFill="1" applyBorder="1" applyAlignment="1">
      <alignment/>
    </xf>
    <xf numFmtId="38" fontId="4" fillId="0" borderId="12" xfId="17" applyFont="1" applyFill="1" applyBorder="1" applyAlignment="1">
      <alignment vertical="center"/>
    </xf>
    <xf numFmtId="190" fontId="15" fillId="0" borderId="7" xfId="21" applyNumberFormat="1" applyFont="1" applyFill="1" applyBorder="1" applyAlignment="1">
      <alignment horizontal="right" vertical="center"/>
      <protection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9" xfId="0" applyFont="1" applyBorder="1" applyAlignment="1">
      <alignment wrapText="1"/>
    </xf>
    <xf numFmtId="190" fontId="15" fillId="0" borderId="30" xfId="21" applyNumberFormat="1" applyFont="1" applyFill="1" applyBorder="1" applyAlignment="1">
      <alignment horizontal="right" vertical="center"/>
      <protection/>
    </xf>
    <xf numFmtId="0" fontId="4" fillId="0" borderId="29" xfId="0" applyFont="1" applyBorder="1" applyAlignment="1">
      <alignment horizontal="right" wrapText="1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190" fontId="15" fillId="0" borderId="33" xfId="21" applyNumberFormat="1" applyFont="1" applyFill="1" applyBorder="1" applyAlignment="1">
      <alignment horizontal="right" vertical="center"/>
      <protection/>
    </xf>
    <xf numFmtId="190" fontId="15" fillId="0" borderId="71" xfId="21" applyNumberFormat="1" applyFont="1" applyFill="1" applyBorder="1" applyAlignment="1">
      <alignment horizontal="right" vertical="center"/>
      <protection/>
    </xf>
    <xf numFmtId="190" fontId="15" fillId="0" borderId="10" xfId="21" applyNumberFormat="1" applyFont="1" applyFill="1" applyBorder="1" applyAlignment="1">
      <alignment horizontal="right" vertical="center"/>
      <protection/>
    </xf>
    <xf numFmtId="0" fontId="4" fillId="0" borderId="73" xfId="0" applyFont="1" applyBorder="1" applyAlignment="1">
      <alignment/>
    </xf>
    <xf numFmtId="0" fontId="4" fillId="0" borderId="11" xfId="0" applyFont="1" applyBorder="1" applyAlignment="1">
      <alignment/>
    </xf>
    <xf numFmtId="190" fontId="15" fillId="0" borderId="73" xfId="21" applyNumberFormat="1" applyFont="1" applyFill="1" applyBorder="1" applyAlignment="1">
      <alignment horizontal="right" vertical="center"/>
      <protection/>
    </xf>
    <xf numFmtId="190" fontId="15" fillId="0" borderId="11" xfId="21" applyNumberFormat="1" applyFont="1" applyFill="1" applyBorder="1" applyAlignment="1">
      <alignment horizontal="right" vertical="center"/>
      <protection/>
    </xf>
    <xf numFmtId="190" fontId="15" fillId="0" borderId="50" xfId="21" applyNumberFormat="1" applyFont="1" applyFill="1" applyBorder="1" applyAlignment="1">
      <alignment horizontal="right" vertical="center"/>
      <protection/>
    </xf>
    <xf numFmtId="190" fontId="15" fillId="0" borderId="12" xfId="21" applyNumberFormat="1" applyFont="1" applyFill="1" applyBorder="1" applyAlignment="1">
      <alignment horizontal="right" vertical="center"/>
      <protection/>
    </xf>
    <xf numFmtId="38" fontId="13" fillId="0" borderId="10" xfId="17" applyFont="1" applyBorder="1" applyAlignment="1">
      <alignment vertical="center"/>
    </xf>
    <xf numFmtId="219" fontId="13" fillId="0" borderId="10" xfId="17" applyNumberFormat="1" applyFont="1" applyBorder="1" applyAlignment="1">
      <alignment vertical="center"/>
    </xf>
    <xf numFmtId="179" fontId="13" fillId="0" borderId="10" xfId="17" applyNumberFormat="1" applyFont="1" applyBorder="1" applyAlignment="1">
      <alignment vertical="center"/>
    </xf>
    <xf numFmtId="223" fontId="13" fillId="0" borderId="10" xfId="17" applyNumberFormat="1" applyFont="1" applyBorder="1" applyAlignment="1">
      <alignment vertical="center"/>
    </xf>
    <xf numFmtId="38" fontId="13" fillId="0" borderId="11" xfId="17" applyFont="1" applyBorder="1" applyAlignment="1">
      <alignment vertical="center"/>
    </xf>
    <xf numFmtId="219" fontId="13" fillId="0" borderId="11" xfId="17" applyNumberFormat="1" applyFont="1" applyBorder="1" applyAlignment="1">
      <alignment vertical="center"/>
    </xf>
    <xf numFmtId="179" fontId="13" fillId="0" borderId="11" xfId="17" applyNumberFormat="1" applyFont="1" applyBorder="1" applyAlignment="1">
      <alignment vertical="center"/>
    </xf>
    <xf numFmtId="223" fontId="13" fillId="0" borderId="11" xfId="17" applyNumberFormat="1" applyFont="1" applyBorder="1" applyAlignment="1">
      <alignment vertical="center"/>
    </xf>
    <xf numFmtId="38" fontId="13" fillId="0" borderId="42" xfId="17" applyFont="1" applyBorder="1" applyAlignment="1">
      <alignment vertical="center"/>
    </xf>
    <xf numFmtId="219" fontId="13" fillId="0" borderId="42" xfId="17" applyNumberFormat="1" applyFont="1" applyBorder="1" applyAlignment="1">
      <alignment vertical="center"/>
    </xf>
    <xf numFmtId="179" fontId="13" fillId="0" borderId="42" xfId="17" applyNumberFormat="1" applyFont="1" applyBorder="1" applyAlignment="1">
      <alignment vertical="center"/>
    </xf>
    <xf numFmtId="223" fontId="13" fillId="0" borderId="42" xfId="17" applyNumberFormat="1" applyFont="1" applyBorder="1" applyAlignment="1">
      <alignment vertical="center"/>
    </xf>
    <xf numFmtId="38" fontId="14" fillId="0" borderId="11" xfId="17" applyFont="1" applyFill="1" applyBorder="1" applyAlignment="1">
      <alignment horizontal="right" vertical="center"/>
    </xf>
    <xf numFmtId="219" fontId="14" fillId="0" borderId="11" xfId="17" applyNumberFormat="1" applyFont="1" applyFill="1" applyBorder="1" applyAlignment="1">
      <alignment horizontal="right" vertical="center"/>
    </xf>
    <xf numFmtId="179" fontId="14" fillId="0" borderId="11" xfId="17" applyNumberFormat="1" applyFont="1" applyFill="1" applyBorder="1" applyAlignment="1">
      <alignment horizontal="right" vertical="center"/>
    </xf>
    <xf numFmtId="223" fontId="14" fillId="0" borderId="11" xfId="17" applyNumberFormat="1" applyFont="1" applyFill="1" applyBorder="1" applyAlignment="1">
      <alignment horizontal="right" vertical="center"/>
    </xf>
    <xf numFmtId="38" fontId="14" fillId="0" borderId="42" xfId="17" applyFont="1" applyFill="1" applyBorder="1" applyAlignment="1">
      <alignment horizontal="right" vertical="center"/>
    </xf>
    <xf numFmtId="219" fontId="14" fillId="0" borderId="42" xfId="17" applyNumberFormat="1" applyFont="1" applyFill="1" applyBorder="1" applyAlignment="1">
      <alignment horizontal="right" vertical="center"/>
    </xf>
    <xf numFmtId="179" fontId="14" fillId="0" borderId="42" xfId="17" applyNumberFormat="1" applyFont="1" applyFill="1" applyBorder="1" applyAlignment="1">
      <alignment horizontal="right" vertical="center"/>
    </xf>
    <xf numFmtId="223" fontId="14" fillId="0" borderId="42" xfId="17" applyNumberFormat="1" applyFont="1" applyFill="1" applyBorder="1" applyAlignment="1">
      <alignment horizontal="right" vertical="center"/>
    </xf>
    <xf numFmtId="38" fontId="13" fillId="0" borderId="46" xfId="17" applyFont="1" applyBorder="1" applyAlignment="1">
      <alignment horizontal="right" vertical="center"/>
    </xf>
    <xf numFmtId="38" fontId="13" fillId="0" borderId="47" xfId="17" applyFont="1" applyBorder="1" applyAlignment="1">
      <alignment horizontal="right" vertical="center"/>
    </xf>
    <xf numFmtId="38" fontId="13" fillId="0" borderId="25" xfId="17" applyFont="1" applyBorder="1" applyAlignment="1">
      <alignment horizontal="right" vertical="center"/>
    </xf>
    <xf numFmtId="38" fontId="13" fillId="0" borderId="43" xfId="17" applyFont="1" applyBorder="1" applyAlignment="1">
      <alignment horizontal="right" vertical="center"/>
    </xf>
    <xf numFmtId="38" fontId="13" fillId="0" borderId="44" xfId="17" applyFont="1" applyBorder="1" applyAlignment="1">
      <alignment horizontal="right" vertical="center"/>
    </xf>
    <xf numFmtId="38" fontId="13" fillId="0" borderId="28" xfId="17" applyFont="1" applyBorder="1" applyAlignment="1">
      <alignment horizontal="right" vertical="center"/>
    </xf>
    <xf numFmtId="38" fontId="13" fillId="0" borderId="26" xfId="17" applyFont="1" applyBorder="1" applyAlignment="1">
      <alignment horizontal="right" vertical="center"/>
    </xf>
    <xf numFmtId="38" fontId="13" fillId="0" borderId="45" xfId="17" applyFont="1" applyBorder="1" applyAlignment="1">
      <alignment horizontal="right" vertical="center"/>
    </xf>
    <xf numFmtId="38" fontId="13" fillId="0" borderId="45" xfId="17" applyFont="1" applyBorder="1" applyAlignment="1">
      <alignment horizontal="right"/>
    </xf>
    <xf numFmtId="223" fontId="4" fillId="0" borderId="28" xfId="17" applyNumberFormat="1" applyFont="1" applyBorder="1" applyAlignment="1">
      <alignment horizontal="right" vertical="center"/>
    </xf>
    <xf numFmtId="223" fontId="4" fillId="0" borderId="43" xfId="17" applyNumberFormat="1" applyFont="1" applyBorder="1" applyAlignment="1">
      <alignment horizontal="right" vertical="center"/>
    </xf>
    <xf numFmtId="223" fontId="4" fillId="0" borderId="25" xfId="17" applyNumberFormat="1" applyFont="1" applyBorder="1" applyAlignment="1">
      <alignment horizontal="right" vertical="center"/>
    </xf>
    <xf numFmtId="223" fontId="4" fillId="0" borderId="44" xfId="17" applyNumberFormat="1" applyFont="1" applyBorder="1" applyAlignment="1">
      <alignment horizontal="right" vertical="center"/>
    </xf>
    <xf numFmtId="223" fontId="4" fillId="0" borderId="26" xfId="17" applyNumberFormat="1" applyFont="1" applyBorder="1" applyAlignment="1">
      <alignment horizontal="right" vertical="center"/>
    </xf>
    <xf numFmtId="223" fontId="4" fillId="0" borderId="45" xfId="17" applyNumberFormat="1" applyFont="1" applyBorder="1" applyAlignment="1">
      <alignment horizontal="right" vertical="center"/>
    </xf>
    <xf numFmtId="38" fontId="4" fillId="0" borderId="26" xfId="17" applyFont="1" applyBorder="1" applyAlignment="1">
      <alignment horizontal="right" vertical="center"/>
    </xf>
    <xf numFmtId="38" fontId="4" fillId="0" borderId="45" xfId="17" applyFont="1" applyBorder="1" applyAlignment="1">
      <alignment horizontal="right" vertical="center"/>
    </xf>
    <xf numFmtId="38" fontId="4" fillId="0" borderId="72" xfId="17" applyFont="1" applyBorder="1" applyAlignment="1">
      <alignment horizontal="right"/>
    </xf>
    <xf numFmtId="38" fontId="4" fillId="0" borderId="74" xfId="17" applyFont="1" applyBorder="1" applyAlignment="1">
      <alignment horizontal="right"/>
    </xf>
    <xf numFmtId="38" fontId="4" fillId="0" borderId="76" xfId="17" applyFont="1" applyBorder="1" applyAlignment="1">
      <alignment horizontal="right"/>
    </xf>
    <xf numFmtId="38" fontId="4" fillId="0" borderId="76" xfId="17" applyFont="1" applyBorder="1" applyAlignment="1">
      <alignment horizontal="right" vertical="center"/>
    </xf>
    <xf numFmtId="38" fontId="3" fillId="0" borderId="46" xfId="17" applyFont="1" applyBorder="1" applyAlignment="1">
      <alignment horizontal="right" vertical="center"/>
    </xf>
    <xf numFmtId="38" fontId="3" fillId="0" borderId="28" xfId="17" applyFont="1" applyBorder="1" applyAlignment="1">
      <alignment horizontal="right" vertical="center"/>
    </xf>
    <xf numFmtId="38" fontId="3" fillId="0" borderId="25" xfId="17" applyFont="1" applyBorder="1" applyAlignment="1">
      <alignment horizontal="right" vertical="center"/>
    </xf>
    <xf numFmtId="38" fontId="3" fillId="0" borderId="26" xfId="17" applyFont="1" applyBorder="1" applyAlignment="1">
      <alignment horizontal="right" vertical="center"/>
    </xf>
    <xf numFmtId="38" fontId="3" fillId="0" borderId="39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2" fillId="0" borderId="0" xfId="17" applyFont="1" applyFill="1" applyAlignment="1">
      <alignment/>
    </xf>
    <xf numFmtId="202" fontId="2" fillId="0" borderId="0" xfId="0" applyNumberFormat="1" applyFont="1" applyAlignment="1">
      <alignment vertical="center"/>
    </xf>
    <xf numFmtId="0" fontId="18" fillId="0" borderId="0" xfId="0" applyFont="1" applyFill="1" applyAlignment="1">
      <alignment/>
    </xf>
    <xf numFmtId="0" fontId="18" fillId="0" borderId="0" xfId="22" applyFont="1" applyFill="1">
      <alignment vertical="center"/>
      <protection/>
    </xf>
    <xf numFmtId="0" fontId="19" fillId="0" borderId="0" xfId="0" applyFont="1" applyFill="1" applyAlignment="1">
      <alignment horizontal="left"/>
    </xf>
    <xf numFmtId="0" fontId="0" fillId="0" borderId="0" xfId="22" applyFill="1">
      <alignment vertical="center"/>
      <protection/>
    </xf>
    <xf numFmtId="0" fontId="22" fillId="0" borderId="0" xfId="16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0" fillId="0" borderId="0" xfId="22" applyFont="1" applyFill="1" applyAlignment="1">
      <alignment vertical="center"/>
      <protection/>
    </xf>
    <xf numFmtId="0" fontId="19" fillId="0" borderId="0" xfId="0" applyFont="1" applyFill="1" applyAlignment="1">
      <alignment horizontal="left" vertical="center"/>
    </xf>
    <xf numFmtId="0" fontId="18" fillId="0" borderId="0" xfId="22" applyFont="1" applyFill="1" applyAlignment="1">
      <alignment vertical="center"/>
      <protection/>
    </xf>
    <xf numFmtId="0" fontId="22" fillId="0" borderId="0" xfId="16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 horizontal="left"/>
    </xf>
    <xf numFmtId="38" fontId="8" fillId="0" borderId="49" xfId="17" applyFont="1" applyBorder="1" applyAlignment="1">
      <alignment horizontal="center" vertical="center"/>
    </xf>
    <xf numFmtId="38" fontId="8" fillId="0" borderId="20" xfId="17" applyFont="1" applyBorder="1" applyAlignment="1">
      <alignment horizontal="center" vertical="center"/>
    </xf>
    <xf numFmtId="179" fontId="8" fillId="0" borderId="51" xfId="17" applyNumberFormat="1" applyFont="1" applyBorder="1" applyAlignment="1">
      <alignment horizontal="center" vertical="center" wrapText="1"/>
    </xf>
    <xf numFmtId="179" fontId="8" fillId="0" borderId="77" xfId="17" applyNumberFormat="1" applyFont="1" applyBorder="1" applyAlignment="1">
      <alignment horizontal="center" vertical="center"/>
    </xf>
    <xf numFmtId="38" fontId="8" fillId="0" borderId="63" xfId="17" applyFont="1" applyBorder="1" applyAlignment="1">
      <alignment horizontal="center" vertical="center"/>
    </xf>
    <xf numFmtId="179" fontId="8" fillId="0" borderId="30" xfId="17" applyNumberFormat="1" applyFont="1" applyBorder="1" applyAlignment="1">
      <alignment horizontal="center" vertical="center"/>
    </xf>
    <xf numFmtId="38" fontId="8" fillId="0" borderId="78" xfId="17" applyFont="1" applyBorder="1" applyAlignment="1">
      <alignment horizontal="center" vertical="center" wrapText="1"/>
    </xf>
    <xf numFmtId="38" fontId="8" fillId="0" borderId="79" xfId="17" applyFont="1" applyBorder="1" applyAlignment="1">
      <alignment horizontal="left" vertical="center" wrapText="1"/>
    </xf>
    <xf numFmtId="38" fontId="8" fillId="0" borderId="80" xfId="17" applyFont="1" applyBorder="1" applyAlignment="1">
      <alignment horizontal="left" vertical="center"/>
    </xf>
    <xf numFmtId="180" fontId="8" fillId="0" borderId="81" xfId="17" applyNumberFormat="1" applyFont="1" applyBorder="1" applyAlignment="1">
      <alignment horizontal="center" vertical="center" wrapText="1"/>
    </xf>
    <xf numFmtId="180" fontId="8" fillId="0" borderId="17" xfId="17" applyNumberFormat="1" applyFont="1" applyBorder="1" applyAlignment="1">
      <alignment horizontal="center" vertical="center"/>
    </xf>
    <xf numFmtId="38" fontId="8" fillId="0" borderId="81" xfId="17" applyFont="1" applyBorder="1" applyAlignment="1">
      <alignment horizontal="center" vertical="center" wrapText="1"/>
    </xf>
    <xf numFmtId="179" fontId="8" fillId="0" borderId="8" xfId="17" applyNumberFormat="1" applyFont="1" applyBorder="1" applyAlignment="1">
      <alignment horizontal="center" vertical="center"/>
    </xf>
    <xf numFmtId="179" fontId="8" fillId="0" borderId="0" xfId="17" applyNumberFormat="1" applyFont="1" applyBorder="1" applyAlignment="1">
      <alignment horizontal="center" vertical="center"/>
    </xf>
    <xf numFmtId="40" fontId="8" fillId="0" borderId="81" xfId="17" applyNumberFormat="1" applyFont="1" applyBorder="1" applyAlignment="1">
      <alignment horizontal="center" vertical="center" wrapText="1"/>
    </xf>
    <xf numFmtId="40" fontId="8" fillId="0" borderId="17" xfId="17" applyNumberFormat="1" applyFont="1" applyBorder="1" applyAlignment="1">
      <alignment horizontal="center" vertical="center"/>
    </xf>
    <xf numFmtId="0" fontId="8" fillId="0" borderId="82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180" fontId="8" fillId="0" borderId="51" xfId="17" applyNumberFormat="1" applyFont="1" applyBorder="1" applyAlignment="1">
      <alignment horizontal="center" vertical="center" wrapText="1"/>
    </xf>
    <xf numFmtId="180" fontId="8" fillId="0" borderId="77" xfId="17" applyNumberFormat="1" applyFont="1" applyBorder="1" applyAlignment="1">
      <alignment horizontal="center" vertical="center"/>
    </xf>
    <xf numFmtId="38" fontId="22" fillId="0" borderId="0" xfId="16" applyFont="1" applyAlignment="1">
      <alignment horizontal="left" vertical="center" indent="1"/>
    </xf>
    <xf numFmtId="38" fontId="0" fillId="0" borderId="0" xfId="17" applyFont="1" applyAlignment="1">
      <alignment/>
    </xf>
    <xf numFmtId="40" fontId="0" fillId="0" borderId="0" xfId="17" applyNumberFormat="1" applyFont="1" applyAlignment="1">
      <alignment/>
    </xf>
    <xf numFmtId="177" fontId="0" fillId="0" borderId="0" xfId="17" applyNumberFormat="1" applyFont="1" applyAlignment="1">
      <alignment horizontal="right"/>
    </xf>
    <xf numFmtId="178" fontId="0" fillId="0" borderId="0" xfId="17" applyNumberFormat="1" applyFont="1" applyAlignment="1">
      <alignment horizontal="right"/>
    </xf>
    <xf numFmtId="176" fontId="0" fillId="0" borderId="0" xfId="17" applyNumberFormat="1" applyFont="1" applyAlignment="1">
      <alignment/>
    </xf>
    <xf numFmtId="177" fontId="8" fillId="0" borderId="81" xfId="17" applyNumberFormat="1" applyFont="1" applyBorder="1" applyAlignment="1">
      <alignment horizontal="center" vertical="center" wrapText="1"/>
    </xf>
    <xf numFmtId="177" fontId="8" fillId="0" borderId="17" xfId="17" applyNumberFormat="1" applyFont="1" applyBorder="1" applyAlignment="1">
      <alignment horizontal="center" vertical="center"/>
    </xf>
    <xf numFmtId="178" fontId="8" fillId="0" borderId="81" xfId="17" applyNumberFormat="1" applyFont="1" applyBorder="1" applyAlignment="1">
      <alignment horizontal="center" vertical="center" wrapText="1"/>
    </xf>
    <xf numFmtId="178" fontId="8" fillId="0" borderId="17" xfId="17" applyNumberFormat="1" applyFont="1" applyBorder="1" applyAlignment="1">
      <alignment horizontal="center" vertical="center"/>
    </xf>
    <xf numFmtId="176" fontId="8" fillId="0" borderId="51" xfId="17" applyNumberFormat="1" applyFont="1" applyBorder="1" applyAlignment="1">
      <alignment horizontal="center" vertical="center"/>
    </xf>
    <xf numFmtId="176" fontId="8" fillId="0" borderId="77" xfId="17" applyNumberFormat="1" applyFont="1" applyBorder="1" applyAlignment="1">
      <alignment horizontal="center" vertical="center"/>
    </xf>
    <xf numFmtId="38" fontId="8" fillId="0" borderId="84" xfId="17" applyFont="1" applyBorder="1" applyAlignment="1">
      <alignment vertical="center" wrapText="1"/>
    </xf>
    <xf numFmtId="38" fontId="8" fillId="0" borderId="85" xfId="17" applyFont="1" applyBorder="1" applyAlignment="1">
      <alignment vertical="center"/>
    </xf>
    <xf numFmtId="38" fontId="8" fillId="0" borderId="81" xfId="17" applyFont="1" applyBorder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38" fontId="8" fillId="0" borderId="23" xfId="17" applyFont="1" applyBorder="1" applyAlignment="1">
      <alignment horizontal="center" vertical="center"/>
    </xf>
    <xf numFmtId="38" fontId="8" fillId="0" borderId="35" xfId="17" applyFont="1" applyBorder="1" applyAlignment="1">
      <alignment horizontal="center" vertical="center"/>
    </xf>
    <xf numFmtId="38" fontId="8" fillId="0" borderId="34" xfId="17" applyFont="1" applyBorder="1" applyAlignment="1">
      <alignment horizontal="center" vertical="center"/>
    </xf>
    <xf numFmtId="38" fontId="8" fillId="0" borderId="40" xfId="17" applyFont="1" applyBorder="1" applyAlignment="1">
      <alignment horizontal="center" vertical="center"/>
    </xf>
    <xf numFmtId="38" fontId="8" fillId="0" borderId="4" xfId="17" applyFont="1" applyBorder="1" applyAlignment="1">
      <alignment horizontal="center" vertical="center"/>
    </xf>
    <xf numFmtId="38" fontId="8" fillId="0" borderId="64" xfId="17" applyFont="1" applyBorder="1" applyAlignment="1">
      <alignment horizontal="center" vertical="center"/>
    </xf>
    <xf numFmtId="38" fontId="8" fillId="0" borderId="86" xfId="17" applyFont="1" applyBorder="1" applyAlignment="1">
      <alignment horizontal="center" vertical="center"/>
    </xf>
    <xf numFmtId="38" fontId="8" fillId="0" borderId="48" xfId="17" applyFont="1" applyBorder="1" applyAlignment="1">
      <alignment horizontal="center" vertical="center"/>
    </xf>
    <xf numFmtId="38" fontId="8" fillId="0" borderId="87" xfId="17" applyFont="1" applyBorder="1" applyAlignment="1">
      <alignment horizontal="center" vertical="center"/>
    </xf>
    <xf numFmtId="38" fontId="8" fillId="0" borderId="23" xfId="17" applyFont="1" applyBorder="1" applyAlignment="1">
      <alignment horizontal="center" vertical="center" wrapText="1"/>
    </xf>
    <xf numFmtId="38" fontId="12" fillId="0" borderId="1" xfId="17" applyFont="1" applyBorder="1" applyAlignment="1">
      <alignment/>
    </xf>
    <xf numFmtId="38" fontId="8" fillId="0" borderId="1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 wrapText="1"/>
    </xf>
    <xf numFmtId="38" fontId="8" fillId="0" borderId="88" xfId="17" applyFont="1" applyBorder="1" applyAlignment="1">
      <alignment horizontal="center" vertical="center" wrapText="1"/>
    </xf>
    <xf numFmtId="38" fontId="8" fillId="0" borderId="77" xfId="17" applyFont="1" applyBorder="1" applyAlignment="1">
      <alignment horizontal="center" vertical="center"/>
    </xf>
    <xf numFmtId="38" fontId="8" fillId="0" borderId="3" xfId="17" applyFont="1" applyBorder="1" applyAlignment="1">
      <alignment horizontal="center" vertical="center" wrapText="1"/>
    </xf>
    <xf numFmtId="38" fontId="8" fillId="0" borderId="3" xfId="17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 wrapText="1"/>
    </xf>
    <xf numFmtId="38" fontId="8" fillId="0" borderId="20" xfId="17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38" fontId="22" fillId="0" borderId="0" xfId="16" applyFont="1" applyAlignment="1">
      <alignment horizontal="left" vertical="center" indent="1"/>
    </xf>
    <xf numFmtId="0" fontId="8" fillId="0" borderId="8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2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6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60" xfId="0" applyBorder="1" applyAlignment="1">
      <alignment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202" fontId="13" fillId="0" borderId="39" xfId="0" applyNumberFormat="1" applyFont="1" applyBorder="1" applyAlignment="1">
      <alignment horizontal="center" vertical="center" wrapText="1"/>
    </xf>
    <xf numFmtId="202" fontId="13" fillId="0" borderId="17" xfId="0" applyNumberFormat="1" applyFont="1" applyBorder="1" applyAlignment="1">
      <alignment horizontal="center" vertical="center"/>
    </xf>
    <xf numFmtId="202" fontId="13" fillId="0" borderId="39" xfId="0" applyNumberFormat="1" applyFont="1" applyBorder="1" applyAlignment="1">
      <alignment horizontal="left" vertical="center" wrapText="1"/>
    </xf>
    <xf numFmtId="202" fontId="13" fillId="0" borderId="17" xfId="0" applyNumberFormat="1" applyFont="1" applyBorder="1" applyAlignment="1">
      <alignment horizontal="left" vertical="center"/>
    </xf>
    <xf numFmtId="179" fontId="13" fillId="0" borderId="39" xfId="0" applyNumberFormat="1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13" fillId="0" borderId="39" xfId="0" applyNumberFormat="1" applyFont="1" applyBorder="1" applyAlignment="1">
      <alignment horizontal="center" vertical="center" wrapText="1"/>
    </xf>
    <xf numFmtId="202" fontId="13" fillId="0" borderId="39" xfId="0" applyNumberFormat="1" applyFont="1" applyBorder="1" applyAlignment="1">
      <alignment horizontal="center" vertical="center"/>
    </xf>
    <xf numFmtId="202" fontId="13" fillId="0" borderId="1" xfId="0" applyNumberFormat="1" applyFont="1" applyBorder="1" applyAlignment="1">
      <alignment horizontal="center" vertical="center"/>
    </xf>
    <xf numFmtId="219" fontId="13" fillId="0" borderId="39" xfId="0" applyNumberFormat="1" applyFont="1" applyBorder="1" applyAlignment="1">
      <alignment horizontal="center" vertical="center" wrapText="1"/>
    </xf>
    <xf numFmtId="219" fontId="13" fillId="0" borderId="17" xfId="0" applyNumberFormat="1" applyFont="1" applyBorder="1" applyAlignment="1">
      <alignment horizontal="center" vertical="center"/>
    </xf>
    <xf numFmtId="38" fontId="13" fillId="0" borderId="91" xfId="17" applyFont="1" applyBorder="1" applyAlignment="1">
      <alignment horizontal="left" vertical="center" wrapText="1"/>
    </xf>
    <xf numFmtId="38" fontId="13" fillId="0" borderId="92" xfId="17" applyFont="1" applyBorder="1" applyAlignment="1">
      <alignment horizontal="left" vertical="center"/>
    </xf>
    <xf numFmtId="38" fontId="13" fillId="0" borderId="1" xfId="17" applyFont="1" applyBorder="1" applyAlignment="1">
      <alignment horizontal="center" vertical="center"/>
    </xf>
    <xf numFmtId="38" fontId="13" fillId="0" borderId="4" xfId="17" applyFont="1" applyBorder="1" applyAlignment="1">
      <alignment horizontal="center" vertical="center"/>
    </xf>
    <xf numFmtId="38" fontId="13" fillId="0" borderId="3" xfId="17" applyFont="1" applyBorder="1" applyAlignment="1">
      <alignment horizontal="center" vertical="center"/>
    </xf>
    <xf numFmtId="38" fontId="13" fillId="0" borderId="21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22" xfId="17" applyFont="1" applyBorder="1" applyAlignment="1">
      <alignment horizontal="center" vertical="center"/>
    </xf>
    <xf numFmtId="38" fontId="4" fillId="0" borderId="39" xfId="17" applyFont="1" applyBorder="1" applyAlignment="1">
      <alignment horizontal="left" vertical="center" wrapText="1"/>
    </xf>
    <xf numFmtId="38" fontId="4" fillId="0" borderId="17" xfId="17" applyFont="1" applyBorder="1" applyAlignment="1">
      <alignment horizontal="left" vertical="center"/>
    </xf>
    <xf numFmtId="38" fontId="4" fillId="0" borderId="1" xfId="17" applyFont="1" applyBorder="1" applyAlignment="1">
      <alignment horizontal="center" vertical="center"/>
    </xf>
    <xf numFmtId="38" fontId="3" fillId="0" borderId="1" xfId="17" applyFont="1" applyBorder="1" applyAlignment="1">
      <alignment horizontal="center" vertical="center"/>
    </xf>
    <xf numFmtId="38" fontId="3" fillId="0" borderId="1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/>
    </xf>
    <xf numFmtId="38" fontId="3" fillId="0" borderId="21" xfId="17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15" xfId="17" applyFont="1" applyBorder="1" applyAlignment="1">
      <alignment horizontal="distributed" vertical="center" wrapText="1"/>
    </xf>
    <xf numFmtId="38" fontId="3" fillId="0" borderId="20" xfId="17" applyFont="1" applyBorder="1" applyAlignment="1">
      <alignment horizontal="distributed" vertical="center"/>
    </xf>
    <xf numFmtId="38" fontId="3" fillId="0" borderId="39" xfId="17" applyFont="1" applyBorder="1" applyAlignment="1">
      <alignment horizontal="distributed" vertical="center" wrapText="1"/>
    </xf>
    <xf numFmtId="38" fontId="3" fillId="0" borderId="17" xfId="17" applyFont="1" applyBorder="1" applyAlignment="1">
      <alignment horizontal="distributed" vertical="center"/>
    </xf>
    <xf numFmtId="38" fontId="3" fillId="0" borderId="15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38" fontId="3" fillId="0" borderId="20" xfId="17" applyFont="1" applyBorder="1" applyAlignment="1">
      <alignment horizontal="center" vertical="center"/>
    </xf>
    <xf numFmtId="38" fontId="3" fillId="0" borderId="13" xfId="17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3" fillId="0" borderId="15" xfId="17" applyFont="1" applyBorder="1" applyAlignment="1">
      <alignment horizontal="center" vertical="center" wrapText="1"/>
    </xf>
    <xf numFmtId="38" fontId="3" fillId="0" borderId="8" xfId="1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8" fontId="3" fillId="0" borderId="39" xfId="17" applyFont="1" applyBorder="1" applyAlignment="1">
      <alignment horizontal="center" vertical="center" wrapText="1"/>
    </xf>
    <xf numFmtId="38" fontId="3" fillId="0" borderId="18" xfId="17" applyFont="1" applyBorder="1" applyAlignment="1">
      <alignment horizontal="center" vertical="center" wrapText="1"/>
    </xf>
    <xf numFmtId="38" fontId="3" fillId="0" borderId="17" xfId="17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4" fillId="0" borderId="1" xfId="17" applyFont="1" applyBorder="1" applyAlignment="1">
      <alignment horizontal="center" vertical="center" wrapText="1"/>
    </xf>
    <xf numFmtId="38" fontId="4" fillId="0" borderId="3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distributed" vertical="center" wrapText="1"/>
    </xf>
    <xf numFmtId="38" fontId="4" fillId="0" borderId="4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15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3" fillId="0" borderId="3" xfId="17" applyFont="1" applyBorder="1" applyAlignment="1">
      <alignment horizontal="center" vertical="center" wrapText="1"/>
    </xf>
    <xf numFmtId="38" fontId="3" fillId="0" borderId="4" xfId="17" applyFont="1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リンクを作成する" xfId="22"/>
    <cellStyle name="標準_第7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1895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52450"/>
          <a:ext cx="19050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552450"/>
          <a:ext cx="723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0</xdr:colOff>
      <xdr:row>3</xdr:row>
      <xdr:rowOff>19050</xdr:rowOff>
    </xdr:from>
    <xdr:to>
      <xdr:col>76</xdr:col>
      <xdr:colOff>9525</xdr:colOff>
      <xdr:row>5</xdr:row>
      <xdr:rowOff>9525</xdr:rowOff>
    </xdr:to>
    <xdr:sp>
      <xdr:nvSpPr>
        <xdr:cNvPr id="1" name="Line 26"/>
        <xdr:cNvSpPr>
          <a:spLocks/>
        </xdr:cNvSpPr>
      </xdr:nvSpPr>
      <xdr:spPr>
        <a:xfrm>
          <a:off x="27203400" y="53340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86.875" style="618" customWidth="1"/>
    <col min="2" max="16384" width="9.00390625" style="618" customWidth="1"/>
  </cols>
  <sheetData>
    <row r="1" spans="1:2" s="616" customFormat="1" ht="19.5" customHeight="1">
      <c r="A1" s="626" t="s">
        <v>740</v>
      </c>
      <c r="B1" s="615"/>
    </row>
    <row r="2" spans="1:2" s="616" customFormat="1" ht="19.5" customHeight="1">
      <c r="A2" s="617" t="s">
        <v>712</v>
      </c>
      <c r="B2" s="615"/>
    </row>
    <row r="3" spans="1:2" s="621" customFormat="1" ht="19.5" customHeight="1">
      <c r="A3" s="619" t="s">
        <v>713</v>
      </c>
      <c r="B3" s="620"/>
    </row>
    <row r="4" spans="1:2" s="621" customFormat="1" ht="19.5" customHeight="1">
      <c r="A4" s="619" t="s">
        <v>714</v>
      </c>
      <c r="B4" s="620"/>
    </row>
    <row r="5" spans="1:2" s="621" customFormat="1" ht="19.5" customHeight="1">
      <c r="A5" s="619" t="s">
        <v>715</v>
      </c>
      <c r="B5" s="620"/>
    </row>
    <row r="6" spans="1:2" s="621" customFormat="1" ht="19.5" customHeight="1">
      <c r="A6" s="619" t="s">
        <v>716</v>
      </c>
      <c r="B6" s="620"/>
    </row>
    <row r="7" spans="1:2" s="623" customFormat="1" ht="19.5" customHeight="1">
      <c r="A7" s="619" t="s">
        <v>717</v>
      </c>
      <c r="B7" s="622"/>
    </row>
    <row r="8" spans="1:2" s="623" customFormat="1" ht="19.5" customHeight="1">
      <c r="A8" s="619" t="s">
        <v>718</v>
      </c>
      <c r="B8" s="622"/>
    </row>
    <row r="9" spans="1:2" s="623" customFormat="1" ht="19.5" customHeight="1">
      <c r="A9" s="619" t="s">
        <v>719</v>
      </c>
      <c r="B9" s="622"/>
    </row>
    <row r="10" spans="1:2" s="623" customFormat="1" ht="19.5" customHeight="1">
      <c r="A10" s="619" t="s">
        <v>720</v>
      </c>
      <c r="B10" s="622"/>
    </row>
    <row r="11" spans="1:2" s="623" customFormat="1" ht="19.5" customHeight="1">
      <c r="A11" s="619" t="s">
        <v>721</v>
      </c>
      <c r="B11" s="622"/>
    </row>
    <row r="12" spans="1:2" s="623" customFormat="1" ht="19.5" customHeight="1">
      <c r="A12" s="619" t="s">
        <v>722</v>
      </c>
      <c r="B12" s="622"/>
    </row>
    <row r="13" spans="1:2" s="623" customFormat="1" ht="34.5" customHeight="1">
      <c r="A13" s="624" t="s">
        <v>743</v>
      </c>
      <c r="B13" s="625"/>
    </row>
    <row r="14" spans="1:2" s="623" customFormat="1" ht="19.5" customHeight="1">
      <c r="A14" s="619" t="s">
        <v>723</v>
      </c>
      <c r="B14" s="622"/>
    </row>
    <row r="15" spans="1:2" s="623" customFormat="1" ht="19.5" customHeight="1">
      <c r="A15" s="619" t="s">
        <v>724</v>
      </c>
      <c r="B15" s="622"/>
    </row>
    <row r="16" spans="1:2" s="623" customFormat="1" ht="34.5" customHeight="1">
      <c r="A16" s="624" t="s">
        <v>742</v>
      </c>
      <c r="B16" s="625"/>
    </row>
    <row r="17" spans="1:2" s="623" customFormat="1" ht="19.5" customHeight="1">
      <c r="A17" s="619" t="s">
        <v>725</v>
      </c>
      <c r="B17" s="622"/>
    </row>
    <row r="18" spans="1:2" s="623" customFormat="1" ht="19.5" customHeight="1">
      <c r="A18" s="619" t="s">
        <v>726</v>
      </c>
      <c r="B18" s="622"/>
    </row>
    <row r="19" spans="1:2" s="623" customFormat="1" ht="19.5" customHeight="1">
      <c r="A19" s="619" t="s">
        <v>727</v>
      </c>
      <c r="B19" s="622"/>
    </row>
    <row r="20" spans="1:2" s="623" customFormat="1" ht="19.5" customHeight="1">
      <c r="A20" s="619" t="s">
        <v>728</v>
      </c>
      <c r="B20" s="622"/>
    </row>
    <row r="21" spans="1:2" s="623" customFormat="1" ht="19.5" customHeight="1">
      <c r="A21" s="619" t="s">
        <v>729</v>
      </c>
      <c r="B21" s="622"/>
    </row>
    <row r="22" spans="1:2" s="623" customFormat="1" ht="19.5" customHeight="1">
      <c r="A22" s="619" t="s">
        <v>730</v>
      </c>
      <c r="B22" s="622"/>
    </row>
    <row r="23" spans="1:2" s="623" customFormat="1" ht="19.5" customHeight="1">
      <c r="A23" s="619" t="s">
        <v>731</v>
      </c>
      <c r="B23" s="622"/>
    </row>
    <row r="24" spans="1:2" s="623" customFormat="1" ht="19.5" customHeight="1">
      <c r="A24" s="619" t="s">
        <v>732</v>
      </c>
      <c r="B24" s="622"/>
    </row>
    <row r="25" spans="1:2" s="623" customFormat="1" ht="19.5" customHeight="1">
      <c r="A25" s="619" t="s">
        <v>733</v>
      </c>
      <c r="B25" s="622"/>
    </row>
    <row r="26" spans="1:2" s="623" customFormat="1" ht="19.5" customHeight="1">
      <c r="A26" s="622" t="s">
        <v>734</v>
      </c>
      <c r="B26" s="625"/>
    </row>
    <row r="27" spans="1:2" s="623" customFormat="1" ht="19.5" customHeight="1">
      <c r="A27" s="619" t="s">
        <v>735</v>
      </c>
      <c r="B27" s="622"/>
    </row>
    <row r="28" spans="1:2" s="623" customFormat="1" ht="19.5" customHeight="1">
      <c r="A28" s="619" t="s">
        <v>736</v>
      </c>
      <c r="B28" s="622"/>
    </row>
    <row r="29" spans="1:2" s="623" customFormat="1" ht="19.5" customHeight="1">
      <c r="A29" s="619" t="s">
        <v>737</v>
      </c>
      <c r="B29" s="622"/>
    </row>
    <row r="30" spans="1:2" s="623" customFormat="1" ht="19.5" customHeight="1">
      <c r="A30" s="619" t="s">
        <v>738</v>
      </c>
      <c r="B30" s="622"/>
    </row>
    <row r="31" spans="1:2" s="623" customFormat="1" ht="34.5" customHeight="1">
      <c r="A31" s="624" t="s">
        <v>744</v>
      </c>
      <c r="B31" s="625"/>
    </row>
    <row r="32" spans="1:2" s="623" customFormat="1" ht="19.5" customHeight="1">
      <c r="A32" s="619" t="s">
        <v>739</v>
      </c>
      <c r="B32" s="622"/>
    </row>
  </sheetData>
  <hyperlinks>
    <hyperlink ref="A3" location="'１'!A2" display="１　人口の推移（大正９年～平成１２年）"/>
    <hyperlink ref="A4" location="'２'!A2" display="２　人口構造の推移（昭和５５年～平成１２年）"/>
    <hyperlink ref="A5" location="'３'!A2" display="３　人口集中地区人口等の推移（昭和４５年～平成１２年）"/>
    <hyperlink ref="A6" location="'４'!A2" display="４　昼間人口等の推移（昭和４５年～平成１２年）"/>
    <hyperlink ref="A7" location="'５'!A2" display="５　年齢別人口（昭和５０年～平成１２年）"/>
    <hyperlink ref="A8" location="'６'!A2" display="６　配偶関係，年齢（５歳階級），男女別１５歳以上人口"/>
    <hyperlink ref="A9" location="'７'!A2" display="７　労働力状態，年齢（５歳階級），男女別１５歳以上人口"/>
    <hyperlink ref="A10" location="'８'!A2" display="８　世帯人員別一般世帯数及び一般世帯人員"/>
    <hyperlink ref="A11" location="'９'!A2" display="９　施設等の世帯の種類別世帯数及び世帯人員"/>
    <hyperlink ref="A12" location="'１０'!A2" display="１０　施設等の世帯人員別世帯数及び世帯人員"/>
    <hyperlink ref="A13" location="'１１'!A2" display="１１　親族人員別一般世帯数，一般世帯人員及び親族人員"/>
    <hyperlink ref="A14" location="'１２'!A2" display="１２　世帯の家族類型別一般世帯数，一般世帯人員及び親族人員"/>
    <hyperlink ref="A15" location="'１３'!A2" display="１３　延べ面積，住宅の所有の関係別住宅に住む一般世帯数及び一般世帯人員"/>
    <hyperlink ref="A19" location="'１７'!A2" display="１７　年齢（５歳階級），男女別高齢単身者数"/>
    <hyperlink ref="A20" location="'１８'!A2" display="１８　夫の年齢（５歳階級），妻の年齢（５歳階級）別高齢夫婦世帯"/>
    <hyperlink ref="A21" location="'１９'!A2" display="１９　世帯の経済構成別一般世帯人員，親族人員及び１世帯当たり親族人員"/>
    <hyperlink ref="A22" location="'２０'!A2" display="２０　産業（大分類），従業上の地位，男女別１５歳以上就業者数"/>
    <hyperlink ref="A23" location="'２１'!A2" display="２１　常住地又は従業地・通学地による年齢，男女別人口及び１５歳以上就業者数"/>
    <hyperlink ref="A24" location="'２２'!A2" display="２２　常住地による従業・通学市区町村別１５歳以上就業者及び１５歳以上通学者数"/>
    <hyperlink ref="A25" location="'２３'!A2" display="２３　従業地・通学地による常住地市区町村別１５歳以上就業者数及び１５歳以上通学者数"/>
    <hyperlink ref="A27" location="'２４－１'!A2" display="　２４－１　人口，世帯数，世帯人員，性比，人口密度"/>
    <hyperlink ref="A28" location="'２４－２'!A2" display="　２４－２　年齢，男女別人口"/>
    <hyperlink ref="A29" location="'２４－３'!A2" display="　２４－３　年齢３区別人口，人口構成比及び年齢構造指数"/>
    <hyperlink ref="A30" location="'２４－４'!A2" display="　２４－４　世帯人員別一般世帯数及び一般世帯人員"/>
    <hyperlink ref="A31" location="'２４－５'!A2" display="　２４－５　住居の種類，住宅の所有の関係別一般世帯数，一般世帯人員，１世帯当たり人員，１世帯当たり延べ面積，１人当たり延べ面積及び総延べ面積"/>
    <hyperlink ref="A32" location="'２４－６'!A2" display="　２４－６　産業（大分類），従業上の地位別１５歳以上就業者数"/>
    <hyperlink ref="A18" location="'１６'!A2" display="１６　親族人員別６５歳以上親族のいる一般世帯，一般世帯人員及び６５歳以上親族人員"/>
    <hyperlink ref="A17" location="'１５'!A2" display="１５　世帯人員，住宅の所有の関係別住宅に住む６５歳以上親族のいる一般世帯数"/>
    <hyperlink ref="A16" location="'１４'!A2" display="１４　住居の種類，住宅の所有の関係別一般世帯数，一般世帯人員，１世帯当たり人員，１世帯当たり延べ面積及び１人当たり延べ面積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2" sqref="A2"/>
    </sheetView>
  </sheetViews>
  <sheetFormatPr defaultColWidth="9.00390625" defaultRowHeight="13.5"/>
  <cols>
    <col min="1" max="15" width="10.625" style="1" customWidth="1"/>
    <col min="16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6.5" customHeight="1">
      <c r="A2" s="1" t="s">
        <v>632</v>
      </c>
    </row>
    <row r="3" ht="16.5" customHeight="1" thickBot="1"/>
    <row r="4" spans="1:15" ht="16.5" customHeight="1">
      <c r="A4" s="699" t="s">
        <v>107</v>
      </c>
      <c r="B4" s="690" t="s">
        <v>118</v>
      </c>
      <c r="C4" s="701"/>
      <c r="D4" s="701"/>
      <c r="E4" s="701"/>
      <c r="F4" s="701"/>
      <c r="G4" s="701"/>
      <c r="H4" s="701"/>
      <c r="I4" s="689" t="s">
        <v>128</v>
      </c>
      <c r="J4" s="689"/>
      <c r="K4" s="689"/>
      <c r="L4" s="689"/>
      <c r="M4" s="689"/>
      <c r="N4" s="689"/>
      <c r="O4" s="702"/>
    </row>
    <row r="5" spans="1:15" ht="49.5" customHeight="1">
      <c r="A5" s="700"/>
      <c r="B5" s="9" t="s">
        <v>114</v>
      </c>
      <c r="C5" s="18" t="s">
        <v>629</v>
      </c>
      <c r="D5" s="18" t="s">
        <v>115</v>
      </c>
      <c r="E5" s="18" t="s">
        <v>630</v>
      </c>
      <c r="F5" s="18" t="s">
        <v>631</v>
      </c>
      <c r="G5" s="18" t="s">
        <v>116</v>
      </c>
      <c r="H5" s="14" t="s">
        <v>117</v>
      </c>
      <c r="I5" s="9" t="s">
        <v>114</v>
      </c>
      <c r="J5" s="18" t="s">
        <v>629</v>
      </c>
      <c r="K5" s="18" t="s">
        <v>115</v>
      </c>
      <c r="L5" s="18" t="s">
        <v>630</v>
      </c>
      <c r="M5" s="18" t="s">
        <v>631</v>
      </c>
      <c r="N5" s="18" t="s">
        <v>116</v>
      </c>
      <c r="O5" s="397" t="s">
        <v>117</v>
      </c>
    </row>
    <row r="6" spans="1:15" ht="32.25" customHeight="1" thickBot="1">
      <c r="A6" s="396" t="s">
        <v>628</v>
      </c>
      <c r="B6" s="29">
        <v>26</v>
      </c>
      <c r="C6" s="30">
        <v>6</v>
      </c>
      <c r="D6" s="30">
        <v>5</v>
      </c>
      <c r="E6" s="30">
        <v>6</v>
      </c>
      <c r="F6" s="31" t="s">
        <v>140</v>
      </c>
      <c r="G6" s="31" t="s">
        <v>140</v>
      </c>
      <c r="H6" s="30">
        <v>9</v>
      </c>
      <c r="I6" s="30">
        <v>606</v>
      </c>
      <c r="J6" s="30">
        <v>138</v>
      </c>
      <c r="K6" s="30">
        <v>102</v>
      </c>
      <c r="L6" s="30">
        <v>357</v>
      </c>
      <c r="M6" s="101" t="s">
        <v>140</v>
      </c>
      <c r="N6" s="101" t="s">
        <v>140</v>
      </c>
      <c r="O6" s="398">
        <v>9</v>
      </c>
    </row>
    <row r="7" ht="16.5" customHeight="1"/>
    <row r="8" ht="16.5" customHeight="1">
      <c r="A8" s="23"/>
    </row>
    <row r="9" ht="16.5" customHeight="1">
      <c r="A9" s="23" t="s">
        <v>707</v>
      </c>
    </row>
  </sheetData>
  <mergeCells count="3">
    <mergeCell ref="A4:A5"/>
    <mergeCell ref="B4:H4"/>
    <mergeCell ref="I4:O4"/>
  </mergeCells>
  <hyperlinks>
    <hyperlink ref="A1" location="目次!A11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8" min="1" max="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2" sqref="A2"/>
    </sheetView>
  </sheetViews>
  <sheetFormatPr defaultColWidth="9.00390625" defaultRowHeight="13.5"/>
  <cols>
    <col min="1" max="10" width="8.875" style="1" customWidth="1"/>
    <col min="11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6.5" customHeight="1">
      <c r="A2" s="1" t="s">
        <v>563</v>
      </c>
    </row>
    <row r="3" ht="16.5" customHeight="1" thickBot="1"/>
    <row r="4" spans="1:10" ht="16.5" customHeight="1">
      <c r="A4" s="706" t="s">
        <v>119</v>
      </c>
      <c r="B4" s="689"/>
      <c r="C4" s="689"/>
      <c r="D4" s="689"/>
      <c r="E4" s="689"/>
      <c r="F4" s="689"/>
      <c r="G4" s="689"/>
      <c r="H4" s="689"/>
      <c r="I4" s="689"/>
      <c r="J4" s="702"/>
    </row>
    <row r="5" spans="1:10" ht="16.5" customHeight="1">
      <c r="A5" s="703" t="s">
        <v>120</v>
      </c>
      <c r="B5" s="704"/>
      <c r="C5" s="704"/>
      <c r="D5" s="704"/>
      <c r="E5" s="704"/>
      <c r="F5" s="704" t="s">
        <v>121</v>
      </c>
      <c r="G5" s="704"/>
      <c r="H5" s="704"/>
      <c r="I5" s="704"/>
      <c r="J5" s="705"/>
    </row>
    <row r="6" spans="1:10" ht="40.5">
      <c r="A6" s="394" t="s">
        <v>628</v>
      </c>
      <c r="B6" s="18" t="s">
        <v>698</v>
      </c>
      <c r="C6" s="20" t="s">
        <v>699</v>
      </c>
      <c r="D6" s="20" t="s">
        <v>700</v>
      </c>
      <c r="E6" s="20" t="s">
        <v>701</v>
      </c>
      <c r="F6" s="9" t="s">
        <v>628</v>
      </c>
      <c r="G6" s="18" t="s">
        <v>698</v>
      </c>
      <c r="H6" s="20" t="s">
        <v>699</v>
      </c>
      <c r="I6" s="20" t="s">
        <v>700</v>
      </c>
      <c r="J6" s="399" t="s">
        <v>701</v>
      </c>
    </row>
    <row r="7" spans="1:10" ht="33" customHeight="1" thickBot="1">
      <c r="A7" s="400">
        <v>26</v>
      </c>
      <c r="B7" s="27">
        <v>13</v>
      </c>
      <c r="C7" s="27">
        <v>4</v>
      </c>
      <c r="D7" s="27">
        <v>4</v>
      </c>
      <c r="E7" s="27">
        <v>5</v>
      </c>
      <c r="F7" s="28">
        <v>606</v>
      </c>
      <c r="G7" s="27">
        <v>20</v>
      </c>
      <c r="H7" s="27">
        <v>55</v>
      </c>
      <c r="I7" s="27">
        <v>152</v>
      </c>
      <c r="J7" s="401">
        <v>379</v>
      </c>
    </row>
  </sheetData>
  <mergeCells count="3">
    <mergeCell ref="A5:E5"/>
    <mergeCell ref="F5:J5"/>
    <mergeCell ref="A4:J4"/>
  </mergeCells>
  <hyperlinks>
    <hyperlink ref="A1" location="目次!A12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" sqref="A2"/>
    </sheetView>
  </sheetViews>
  <sheetFormatPr defaultColWidth="9.00390625" defaultRowHeight="13.5"/>
  <cols>
    <col min="1" max="1" width="4.625" style="72" customWidth="1"/>
    <col min="2" max="2" width="19.50390625" style="72" customWidth="1"/>
    <col min="3" max="10" width="8.625" style="72" customWidth="1"/>
    <col min="11" max="16384" width="9.00390625" style="72" customWidth="1"/>
  </cols>
  <sheetData>
    <row r="1" spans="1:9" s="2" customFormat="1" ht="15" customHeight="1">
      <c r="A1" s="707" t="s">
        <v>741</v>
      </c>
      <c r="B1" s="707"/>
      <c r="F1" s="4"/>
      <c r="G1" s="6"/>
      <c r="H1" s="7"/>
      <c r="I1" s="5"/>
    </row>
    <row r="2" ht="16.5" customHeight="1">
      <c r="A2" s="1" t="s">
        <v>564</v>
      </c>
    </row>
    <row r="3" ht="16.5" customHeight="1">
      <c r="A3" s="1" t="s">
        <v>565</v>
      </c>
    </row>
    <row r="4" ht="16.5" customHeight="1" thickBot="1"/>
    <row r="5" spans="1:10" ht="18" customHeight="1">
      <c r="A5" s="712" t="s">
        <v>142</v>
      </c>
      <c r="B5" s="713"/>
      <c r="C5" s="708" t="s">
        <v>35</v>
      </c>
      <c r="D5" s="710" t="s">
        <v>566</v>
      </c>
      <c r="E5" s="710"/>
      <c r="F5" s="710"/>
      <c r="G5" s="710"/>
      <c r="H5" s="710"/>
      <c r="I5" s="710"/>
      <c r="J5" s="711"/>
    </row>
    <row r="6" spans="1:10" ht="27.75" customHeight="1">
      <c r="A6" s="714"/>
      <c r="B6" s="715"/>
      <c r="C6" s="709"/>
      <c r="D6" s="159" t="s">
        <v>50</v>
      </c>
      <c r="E6" s="159" t="s">
        <v>51</v>
      </c>
      <c r="F6" s="159" t="s">
        <v>52</v>
      </c>
      <c r="G6" s="159" t="s">
        <v>53</v>
      </c>
      <c r="H6" s="159" t="s">
        <v>54</v>
      </c>
      <c r="I6" s="159" t="s">
        <v>55</v>
      </c>
      <c r="J6" s="402" t="s">
        <v>567</v>
      </c>
    </row>
    <row r="7" spans="1:10" ht="18" customHeight="1">
      <c r="A7" s="403"/>
      <c r="B7" s="32"/>
      <c r="C7" s="222"/>
      <c r="D7" s="409"/>
      <c r="E7" s="409"/>
      <c r="F7" s="409"/>
      <c r="G7" s="409"/>
      <c r="H7" s="409"/>
      <c r="I7" s="409"/>
      <c r="J7" s="404"/>
    </row>
    <row r="8" spans="1:10" ht="18" customHeight="1">
      <c r="A8" s="716" t="s">
        <v>260</v>
      </c>
      <c r="B8" s="717"/>
      <c r="C8" s="130">
        <v>34075</v>
      </c>
      <c r="D8" s="410">
        <v>9092</v>
      </c>
      <c r="E8" s="410">
        <v>10750</v>
      </c>
      <c r="F8" s="410">
        <v>6824</v>
      </c>
      <c r="G8" s="410">
        <v>5642</v>
      </c>
      <c r="H8" s="410">
        <v>1441</v>
      </c>
      <c r="I8" s="410">
        <v>253</v>
      </c>
      <c r="J8" s="405">
        <v>73</v>
      </c>
    </row>
    <row r="9" spans="1:10" ht="18" customHeight="1">
      <c r="A9" s="716" t="s">
        <v>261</v>
      </c>
      <c r="B9" s="717"/>
      <c r="C9" s="130">
        <v>83082</v>
      </c>
      <c r="D9" s="410">
        <v>9221</v>
      </c>
      <c r="E9" s="410">
        <v>21538</v>
      </c>
      <c r="F9" s="410">
        <v>20494</v>
      </c>
      <c r="G9" s="410">
        <v>22576</v>
      </c>
      <c r="H9" s="410">
        <v>7207</v>
      </c>
      <c r="I9" s="410">
        <v>1518</v>
      </c>
      <c r="J9" s="405">
        <v>528</v>
      </c>
    </row>
    <row r="10" spans="1:10" ht="18" customHeight="1">
      <c r="A10" s="716" t="s">
        <v>262</v>
      </c>
      <c r="B10" s="717"/>
      <c r="C10" s="130">
        <v>82883</v>
      </c>
      <c r="D10" s="410">
        <v>9092</v>
      </c>
      <c r="E10" s="410">
        <v>21500</v>
      </c>
      <c r="F10" s="410">
        <v>20472</v>
      </c>
      <c r="G10" s="410">
        <v>22568</v>
      </c>
      <c r="H10" s="410">
        <v>7205</v>
      </c>
      <c r="I10" s="410">
        <v>1518</v>
      </c>
      <c r="J10" s="405">
        <v>528</v>
      </c>
    </row>
    <row r="11" spans="1:10" ht="18" customHeight="1">
      <c r="A11" s="403"/>
      <c r="B11" s="73"/>
      <c r="C11" s="224"/>
      <c r="D11" s="411"/>
      <c r="E11" s="411"/>
      <c r="F11" s="411"/>
      <c r="G11" s="411"/>
      <c r="H11" s="411"/>
      <c r="I11" s="411"/>
      <c r="J11" s="406"/>
    </row>
    <row r="12" spans="1:10" ht="18" customHeight="1">
      <c r="A12" s="718" t="s">
        <v>568</v>
      </c>
      <c r="B12" s="719"/>
      <c r="C12" s="224"/>
      <c r="D12" s="411"/>
      <c r="E12" s="411"/>
      <c r="F12" s="411"/>
      <c r="G12" s="411"/>
      <c r="H12" s="411"/>
      <c r="I12" s="411"/>
      <c r="J12" s="406"/>
    </row>
    <row r="13" spans="1:10" ht="18" customHeight="1">
      <c r="A13" s="716" t="s">
        <v>569</v>
      </c>
      <c r="B13" s="717"/>
      <c r="C13" s="224"/>
      <c r="D13" s="411"/>
      <c r="E13" s="411"/>
      <c r="F13" s="411"/>
      <c r="G13" s="411"/>
      <c r="H13" s="411"/>
      <c r="I13" s="411"/>
      <c r="J13" s="406"/>
    </row>
    <row r="14" spans="1:10" ht="18" customHeight="1">
      <c r="A14" s="403"/>
      <c r="B14" s="223" t="s">
        <v>141</v>
      </c>
      <c r="C14" s="130">
        <v>3370</v>
      </c>
      <c r="D14" s="412" t="s">
        <v>140</v>
      </c>
      <c r="E14" s="410">
        <v>57</v>
      </c>
      <c r="F14" s="410">
        <v>1495</v>
      </c>
      <c r="G14" s="410">
        <v>1338</v>
      </c>
      <c r="H14" s="410">
        <v>373</v>
      </c>
      <c r="I14" s="410">
        <v>76</v>
      </c>
      <c r="J14" s="405">
        <v>31</v>
      </c>
    </row>
    <row r="15" spans="1:10" ht="18" customHeight="1">
      <c r="A15" s="403"/>
      <c r="B15" s="223" t="s">
        <v>48</v>
      </c>
      <c r="C15" s="130">
        <v>12503</v>
      </c>
      <c r="D15" s="412" t="s">
        <v>140</v>
      </c>
      <c r="E15" s="410">
        <v>117</v>
      </c>
      <c r="F15" s="410">
        <v>4488</v>
      </c>
      <c r="G15" s="410">
        <v>5352</v>
      </c>
      <c r="H15" s="410">
        <v>1865</v>
      </c>
      <c r="I15" s="410">
        <v>456</v>
      </c>
      <c r="J15" s="405">
        <v>225</v>
      </c>
    </row>
    <row r="16" spans="1:10" ht="18" customHeight="1">
      <c r="A16" s="403"/>
      <c r="B16" s="223" t="s">
        <v>696</v>
      </c>
      <c r="C16" s="130">
        <v>4296</v>
      </c>
      <c r="D16" s="412" t="s">
        <v>140</v>
      </c>
      <c r="E16" s="410">
        <v>57</v>
      </c>
      <c r="F16" s="410">
        <v>1508</v>
      </c>
      <c r="G16" s="410">
        <v>1984</v>
      </c>
      <c r="H16" s="410">
        <v>581</v>
      </c>
      <c r="I16" s="410">
        <v>118</v>
      </c>
      <c r="J16" s="405">
        <v>48</v>
      </c>
    </row>
    <row r="17" spans="1:10" ht="18" customHeight="1">
      <c r="A17" s="403"/>
      <c r="B17" s="223"/>
      <c r="C17" s="224"/>
      <c r="D17" s="411"/>
      <c r="E17" s="411"/>
      <c r="F17" s="411"/>
      <c r="G17" s="411"/>
      <c r="H17" s="411"/>
      <c r="I17" s="411"/>
      <c r="J17" s="406"/>
    </row>
    <row r="18" spans="1:10" ht="18" customHeight="1">
      <c r="A18" s="716" t="s">
        <v>695</v>
      </c>
      <c r="B18" s="717"/>
      <c r="C18" s="224"/>
      <c r="D18" s="411"/>
      <c r="E18" s="411"/>
      <c r="F18" s="411"/>
      <c r="G18" s="411"/>
      <c r="H18" s="411"/>
      <c r="I18" s="411"/>
      <c r="J18" s="406"/>
    </row>
    <row r="19" spans="1:10" ht="18" customHeight="1">
      <c r="A19" s="403"/>
      <c r="B19" s="223" t="s">
        <v>141</v>
      </c>
      <c r="C19" s="130">
        <v>8068</v>
      </c>
      <c r="D19" s="410">
        <v>6</v>
      </c>
      <c r="E19" s="410">
        <v>289</v>
      </c>
      <c r="F19" s="410">
        <v>2742</v>
      </c>
      <c r="G19" s="410">
        <v>3621</v>
      </c>
      <c r="H19" s="410">
        <v>1136</v>
      </c>
      <c r="I19" s="410">
        <v>208</v>
      </c>
      <c r="J19" s="405">
        <v>66</v>
      </c>
    </row>
    <row r="20" spans="1:10" ht="18" customHeight="1">
      <c r="A20" s="403"/>
      <c r="B20" s="223" t="s">
        <v>48</v>
      </c>
      <c r="C20" s="130">
        <v>30720</v>
      </c>
      <c r="D20" s="410">
        <v>7</v>
      </c>
      <c r="E20" s="410">
        <v>583</v>
      </c>
      <c r="F20" s="410">
        <v>8234</v>
      </c>
      <c r="G20" s="410">
        <v>14488</v>
      </c>
      <c r="H20" s="410">
        <v>5681</v>
      </c>
      <c r="I20" s="410">
        <v>1248</v>
      </c>
      <c r="J20" s="405">
        <v>479</v>
      </c>
    </row>
    <row r="21" spans="1:10" ht="18" customHeight="1">
      <c r="A21" s="403"/>
      <c r="B21" s="223" t="s">
        <v>697</v>
      </c>
      <c r="C21" s="130">
        <v>13057</v>
      </c>
      <c r="D21" s="410">
        <v>6</v>
      </c>
      <c r="E21" s="410">
        <v>289</v>
      </c>
      <c r="F21" s="410">
        <v>2925</v>
      </c>
      <c r="G21" s="410">
        <v>6476</v>
      </c>
      <c r="H21" s="410">
        <v>2623</v>
      </c>
      <c r="I21" s="410">
        <v>533</v>
      </c>
      <c r="J21" s="405">
        <v>205</v>
      </c>
    </row>
    <row r="22" spans="1:10" ht="18" customHeight="1" thickBot="1">
      <c r="A22" s="407"/>
      <c r="B22" s="225"/>
      <c r="C22" s="226"/>
      <c r="D22" s="413"/>
      <c r="E22" s="413"/>
      <c r="F22" s="413"/>
      <c r="G22" s="413"/>
      <c r="H22" s="413"/>
      <c r="I22" s="413"/>
      <c r="J22" s="408"/>
    </row>
  </sheetData>
  <mergeCells count="10">
    <mergeCell ref="A13:B13"/>
    <mergeCell ref="A18:B18"/>
    <mergeCell ref="A12:B12"/>
    <mergeCell ref="A8:B8"/>
    <mergeCell ref="A9:B9"/>
    <mergeCell ref="A10:B10"/>
    <mergeCell ref="A1:B1"/>
    <mergeCell ref="C5:C6"/>
    <mergeCell ref="D5:J5"/>
    <mergeCell ref="A5:B6"/>
  </mergeCells>
  <hyperlinks>
    <hyperlink ref="A1" location="目次!A13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2" sqref="A2"/>
    </sheetView>
  </sheetViews>
  <sheetFormatPr defaultColWidth="9.00390625" defaultRowHeight="13.5"/>
  <cols>
    <col min="1" max="1" width="32.25390625" style="72" customWidth="1"/>
    <col min="2" max="13" width="10.625" style="72" customWidth="1"/>
    <col min="14" max="16384" width="9.00390625" style="72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7.25" customHeight="1">
      <c r="A2" s="1" t="s">
        <v>570</v>
      </c>
    </row>
    <row r="3" ht="12.75" thickBot="1"/>
    <row r="4" spans="1:13" ht="31.5" customHeight="1">
      <c r="A4" s="720" t="s">
        <v>535</v>
      </c>
      <c r="B4" s="722" t="s">
        <v>589</v>
      </c>
      <c r="C4" s="722" t="s">
        <v>590</v>
      </c>
      <c r="D4" s="731" t="s">
        <v>262</v>
      </c>
      <c r="E4" s="729" t="s">
        <v>571</v>
      </c>
      <c r="F4" s="205" t="s">
        <v>605</v>
      </c>
      <c r="G4" s="724" t="s">
        <v>606</v>
      </c>
      <c r="H4" s="725"/>
      <c r="I4" s="726" t="s">
        <v>607</v>
      </c>
      <c r="J4" s="727"/>
      <c r="K4" s="728"/>
      <c r="L4" s="729" t="s">
        <v>633</v>
      </c>
      <c r="M4" s="730"/>
    </row>
    <row r="5" spans="1:13" ht="31.5" customHeight="1">
      <c r="A5" s="721"/>
      <c r="B5" s="723"/>
      <c r="C5" s="723"/>
      <c r="D5" s="732"/>
      <c r="E5" s="732"/>
      <c r="F5" s="160" t="s">
        <v>604</v>
      </c>
      <c r="G5" s="163" t="s">
        <v>48</v>
      </c>
      <c r="H5" s="163" t="s">
        <v>609</v>
      </c>
      <c r="I5" s="163" t="s">
        <v>604</v>
      </c>
      <c r="J5" s="163" t="s">
        <v>48</v>
      </c>
      <c r="K5" s="163" t="s">
        <v>608</v>
      </c>
      <c r="L5" s="159" t="s">
        <v>604</v>
      </c>
      <c r="M5" s="415" t="s">
        <v>48</v>
      </c>
    </row>
    <row r="6" spans="1:13" ht="22.5" customHeight="1">
      <c r="A6" s="403"/>
      <c r="B6" s="227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16"/>
    </row>
    <row r="7" spans="1:13" ht="22.5" customHeight="1">
      <c r="A7" s="403" t="s">
        <v>591</v>
      </c>
      <c r="B7" s="130">
        <v>34075</v>
      </c>
      <c r="C7" s="422">
        <v>83082</v>
      </c>
      <c r="D7" s="422">
        <v>82883</v>
      </c>
      <c r="E7" s="423">
        <v>2.43</v>
      </c>
      <c r="F7" s="422">
        <v>3370</v>
      </c>
      <c r="G7" s="424">
        <v>12503</v>
      </c>
      <c r="H7" s="425">
        <v>4296</v>
      </c>
      <c r="I7" s="425">
        <v>8068</v>
      </c>
      <c r="J7" s="425">
        <v>30720</v>
      </c>
      <c r="K7" s="425">
        <v>13057</v>
      </c>
      <c r="L7" s="425">
        <v>33881</v>
      </c>
      <c r="M7" s="417">
        <v>82580</v>
      </c>
    </row>
    <row r="8" spans="1:13" ht="22.5" customHeight="1">
      <c r="A8" s="403"/>
      <c r="B8" s="131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18"/>
    </row>
    <row r="9" spans="1:13" ht="22.5" customHeight="1">
      <c r="A9" s="403" t="s">
        <v>572</v>
      </c>
      <c r="B9" s="130">
        <v>24983</v>
      </c>
      <c r="C9" s="422">
        <v>73861</v>
      </c>
      <c r="D9" s="422">
        <v>73791</v>
      </c>
      <c r="E9" s="423">
        <v>2.95</v>
      </c>
      <c r="F9" s="422">
        <v>3370</v>
      </c>
      <c r="G9" s="424">
        <v>12503</v>
      </c>
      <c r="H9" s="425">
        <v>4296</v>
      </c>
      <c r="I9" s="425">
        <v>8062</v>
      </c>
      <c r="J9" s="425">
        <v>30713</v>
      </c>
      <c r="K9" s="425">
        <v>13051</v>
      </c>
      <c r="L9" s="425">
        <v>24916</v>
      </c>
      <c r="M9" s="417">
        <v>73615</v>
      </c>
    </row>
    <row r="10" spans="1:13" ht="22.5" customHeight="1">
      <c r="A10" s="403"/>
      <c r="B10" s="131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18"/>
    </row>
    <row r="11" spans="1:13" ht="22.5" customHeight="1">
      <c r="A11" s="403" t="s">
        <v>573</v>
      </c>
      <c r="B11" s="130">
        <v>22956</v>
      </c>
      <c r="C11" s="422">
        <v>66051</v>
      </c>
      <c r="D11" s="422">
        <v>65993</v>
      </c>
      <c r="E11" s="423">
        <v>2.87</v>
      </c>
      <c r="F11" s="422">
        <v>3170</v>
      </c>
      <c r="G11" s="424">
        <v>11511</v>
      </c>
      <c r="H11" s="425">
        <v>4053</v>
      </c>
      <c r="I11" s="425">
        <v>7392</v>
      </c>
      <c r="J11" s="425">
        <v>27497</v>
      </c>
      <c r="K11" s="425">
        <v>12012</v>
      </c>
      <c r="L11" s="425">
        <v>22901</v>
      </c>
      <c r="M11" s="417">
        <v>65854</v>
      </c>
    </row>
    <row r="12" spans="1:13" ht="22.5" customHeight="1">
      <c r="A12" s="403" t="s">
        <v>574</v>
      </c>
      <c r="B12" s="130">
        <v>8559</v>
      </c>
      <c r="C12" s="422">
        <v>17140</v>
      </c>
      <c r="D12" s="422">
        <v>17118</v>
      </c>
      <c r="E12" s="423">
        <v>2</v>
      </c>
      <c r="F12" s="427" t="s">
        <v>140</v>
      </c>
      <c r="G12" s="428" t="s">
        <v>140</v>
      </c>
      <c r="H12" s="429" t="s">
        <v>140</v>
      </c>
      <c r="I12" s="425">
        <v>1</v>
      </c>
      <c r="J12" s="425">
        <v>2</v>
      </c>
      <c r="K12" s="425">
        <v>1</v>
      </c>
      <c r="L12" s="425">
        <v>8539</v>
      </c>
      <c r="M12" s="417">
        <v>17078</v>
      </c>
    </row>
    <row r="13" spans="1:13" ht="22.5" customHeight="1">
      <c r="A13" s="403" t="s">
        <v>592</v>
      </c>
      <c r="B13" s="130">
        <v>11573</v>
      </c>
      <c r="C13" s="422">
        <v>42136</v>
      </c>
      <c r="D13" s="422">
        <v>42121</v>
      </c>
      <c r="E13" s="423">
        <v>3.64</v>
      </c>
      <c r="F13" s="422">
        <v>3049</v>
      </c>
      <c r="G13" s="424">
        <v>11184</v>
      </c>
      <c r="H13" s="425">
        <v>3910</v>
      </c>
      <c r="I13" s="425">
        <v>6712</v>
      </c>
      <c r="J13" s="425">
        <v>25603</v>
      </c>
      <c r="K13" s="425">
        <v>11021</v>
      </c>
      <c r="L13" s="425">
        <v>11558</v>
      </c>
      <c r="M13" s="417">
        <v>42072</v>
      </c>
    </row>
    <row r="14" spans="1:13" ht="22.5" customHeight="1">
      <c r="A14" s="403" t="s">
        <v>593</v>
      </c>
      <c r="B14" s="130">
        <v>382</v>
      </c>
      <c r="C14" s="422">
        <v>901</v>
      </c>
      <c r="D14" s="422">
        <v>893</v>
      </c>
      <c r="E14" s="423">
        <v>2.34</v>
      </c>
      <c r="F14" s="422">
        <v>7</v>
      </c>
      <c r="G14" s="424">
        <v>19</v>
      </c>
      <c r="H14" s="425">
        <v>9</v>
      </c>
      <c r="I14" s="425">
        <v>63</v>
      </c>
      <c r="J14" s="425">
        <v>181</v>
      </c>
      <c r="K14" s="425">
        <v>93</v>
      </c>
      <c r="L14" s="425">
        <v>375</v>
      </c>
      <c r="M14" s="417">
        <v>876</v>
      </c>
    </row>
    <row r="15" spans="1:13" ht="22.5" customHeight="1">
      <c r="A15" s="403" t="s">
        <v>594</v>
      </c>
      <c r="B15" s="130">
        <v>2442</v>
      </c>
      <c r="C15" s="422">
        <v>5874</v>
      </c>
      <c r="D15" s="422">
        <v>5861</v>
      </c>
      <c r="E15" s="423">
        <v>2.4</v>
      </c>
      <c r="F15" s="422">
        <v>114</v>
      </c>
      <c r="G15" s="424">
        <v>308</v>
      </c>
      <c r="H15" s="425">
        <v>134</v>
      </c>
      <c r="I15" s="425">
        <v>616</v>
      </c>
      <c r="J15" s="425">
        <v>1711</v>
      </c>
      <c r="K15" s="425">
        <v>897</v>
      </c>
      <c r="L15" s="425">
        <v>2429</v>
      </c>
      <c r="M15" s="417">
        <v>5828</v>
      </c>
    </row>
    <row r="16" spans="1:13" ht="22.5" customHeight="1">
      <c r="A16" s="403"/>
      <c r="B16" s="131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18"/>
    </row>
    <row r="17" spans="1:13" ht="22.5" customHeight="1">
      <c r="A17" s="403" t="s">
        <v>575</v>
      </c>
      <c r="B17" s="130">
        <v>2027</v>
      </c>
      <c r="C17" s="422">
        <v>7810</v>
      </c>
      <c r="D17" s="422">
        <v>7798</v>
      </c>
      <c r="E17" s="423">
        <v>3.85</v>
      </c>
      <c r="F17" s="422">
        <v>200</v>
      </c>
      <c r="G17" s="424">
        <v>992</v>
      </c>
      <c r="H17" s="425">
        <v>243</v>
      </c>
      <c r="I17" s="425">
        <v>670</v>
      </c>
      <c r="J17" s="425">
        <v>3216</v>
      </c>
      <c r="K17" s="425">
        <v>1039</v>
      </c>
      <c r="L17" s="425">
        <v>2015</v>
      </c>
      <c r="M17" s="417">
        <v>7761</v>
      </c>
    </row>
    <row r="18" spans="1:13" ht="22.5" customHeight="1">
      <c r="A18" s="403" t="s">
        <v>596</v>
      </c>
      <c r="B18" s="130">
        <v>42</v>
      </c>
      <c r="C18" s="422">
        <v>169</v>
      </c>
      <c r="D18" s="422">
        <v>168</v>
      </c>
      <c r="E18" s="423">
        <v>4</v>
      </c>
      <c r="F18" s="427" t="s">
        <v>140</v>
      </c>
      <c r="G18" s="428" t="s">
        <v>140</v>
      </c>
      <c r="H18" s="429" t="s">
        <v>140</v>
      </c>
      <c r="I18" s="429" t="s">
        <v>140</v>
      </c>
      <c r="J18" s="429" t="s">
        <v>140</v>
      </c>
      <c r="K18" s="429" t="s">
        <v>140</v>
      </c>
      <c r="L18" s="425">
        <v>41</v>
      </c>
      <c r="M18" s="417">
        <v>164</v>
      </c>
    </row>
    <row r="19" spans="1:13" ht="22.5" customHeight="1">
      <c r="A19" s="403" t="s">
        <v>597</v>
      </c>
      <c r="B19" s="130">
        <v>335</v>
      </c>
      <c r="C19" s="422">
        <v>1006</v>
      </c>
      <c r="D19" s="422">
        <v>1005</v>
      </c>
      <c r="E19" s="423">
        <v>3</v>
      </c>
      <c r="F19" s="427" t="s">
        <v>140</v>
      </c>
      <c r="G19" s="428" t="s">
        <v>140</v>
      </c>
      <c r="H19" s="429" t="s">
        <v>140</v>
      </c>
      <c r="I19" s="425">
        <v>1</v>
      </c>
      <c r="J19" s="425">
        <v>3</v>
      </c>
      <c r="K19" s="425">
        <v>1</v>
      </c>
      <c r="L19" s="425">
        <v>334</v>
      </c>
      <c r="M19" s="417">
        <v>1002</v>
      </c>
    </row>
    <row r="20" spans="1:13" ht="22.5" customHeight="1">
      <c r="A20" s="403" t="s">
        <v>598</v>
      </c>
      <c r="B20" s="130">
        <v>117</v>
      </c>
      <c r="C20" s="422">
        <v>686</v>
      </c>
      <c r="D20" s="422">
        <v>686</v>
      </c>
      <c r="E20" s="423">
        <v>5.86</v>
      </c>
      <c r="F20" s="422">
        <v>45</v>
      </c>
      <c r="G20" s="424">
        <v>259</v>
      </c>
      <c r="H20" s="425">
        <v>60</v>
      </c>
      <c r="I20" s="425">
        <v>93</v>
      </c>
      <c r="J20" s="425">
        <v>552</v>
      </c>
      <c r="K20" s="425">
        <v>165</v>
      </c>
      <c r="L20" s="425">
        <v>117</v>
      </c>
      <c r="M20" s="417">
        <v>686</v>
      </c>
    </row>
    <row r="21" spans="1:13" ht="22.5" customHeight="1">
      <c r="A21" s="403" t="s">
        <v>599</v>
      </c>
      <c r="B21" s="130">
        <v>652</v>
      </c>
      <c r="C21" s="422">
        <v>3032</v>
      </c>
      <c r="D21" s="422">
        <v>3031</v>
      </c>
      <c r="E21" s="423">
        <v>4.65</v>
      </c>
      <c r="F21" s="422">
        <v>73</v>
      </c>
      <c r="G21" s="424">
        <v>341</v>
      </c>
      <c r="H21" s="425">
        <v>85</v>
      </c>
      <c r="I21" s="425">
        <v>300</v>
      </c>
      <c r="J21" s="425">
        <v>1465</v>
      </c>
      <c r="K21" s="425">
        <v>474</v>
      </c>
      <c r="L21" s="425">
        <v>651</v>
      </c>
      <c r="M21" s="417">
        <v>3026</v>
      </c>
    </row>
    <row r="22" spans="1:13" ht="22.5" customHeight="1">
      <c r="A22" s="403"/>
      <c r="B22" s="131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18"/>
    </row>
    <row r="23" spans="1:13" ht="22.5" customHeight="1">
      <c r="A23" s="403" t="s">
        <v>595</v>
      </c>
      <c r="B23" s="130">
        <v>90</v>
      </c>
      <c r="C23" s="422">
        <v>286</v>
      </c>
      <c r="D23" s="422">
        <v>286</v>
      </c>
      <c r="E23" s="423">
        <v>3.18</v>
      </c>
      <c r="F23" s="422">
        <v>1</v>
      </c>
      <c r="G23" s="424">
        <v>3</v>
      </c>
      <c r="H23" s="425">
        <v>1</v>
      </c>
      <c r="I23" s="425">
        <v>18</v>
      </c>
      <c r="J23" s="425">
        <v>60</v>
      </c>
      <c r="K23" s="425">
        <v>20</v>
      </c>
      <c r="L23" s="425">
        <v>90</v>
      </c>
      <c r="M23" s="417">
        <v>286</v>
      </c>
    </row>
    <row r="24" spans="1:13" ht="22.5" customHeight="1">
      <c r="A24" s="403" t="s">
        <v>600</v>
      </c>
      <c r="B24" s="130">
        <v>152</v>
      </c>
      <c r="C24" s="422">
        <v>693</v>
      </c>
      <c r="D24" s="422">
        <v>692</v>
      </c>
      <c r="E24" s="423">
        <v>4.55</v>
      </c>
      <c r="F24" s="422">
        <v>46</v>
      </c>
      <c r="G24" s="424">
        <v>215</v>
      </c>
      <c r="H24" s="425">
        <v>55</v>
      </c>
      <c r="I24" s="425">
        <v>103</v>
      </c>
      <c r="J24" s="425">
        <v>483</v>
      </c>
      <c r="K24" s="425">
        <v>144</v>
      </c>
      <c r="L24" s="425">
        <v>151</v>
      </c>
      <c r="M24" s="417">
        <v>688</v>
      </c>
    </row>
    <row r="25" spans="1:13" ht="22.5" customHeight="1">
      <c r="A25" s="403" t="s">
        <v>601</v>
      </c>
      <c r="B25" s="130">
        <v>22</v>
      </c>
      <c r="C25" s="422">
        <v>99</v>
      </c>
      <c r="D25" s="422">
        <v>99</v>
      </c>
      <c r="E25" s="423">
        <v>4.5</v>
      </c>
      <c r="F25" s="422">
        <v>1</v>
      </c>
      <c r="G25" s="424">
        <v>7</v>
      </c>
      <c r="H25" s="425">
        <v>1</v>
      </c>
      <c r="I25" s="425">
        <v>1</v>
      </c>
      <c r="J25" s="425">
        <v>7</v>
      </c>
      <c r="K25" s="425">
        <v>1</v>
      </c>
      <c r="L25" s="425">
        <v>22</v>
      </c>
      <c r="M25" s="417">
        <v>99</v>
      </c>
    </row>
    <row r="26" spans="1:13" ht="22.5" customHeight="1">
      <c r="A26" s="403" t="s">
        <v>602</v>
      </c>
      <c r="B26" s="130">
        <v>38</v>
      </c>
      <c r="C26" s="422">
        <v>250</v>
      </c>
      <c r="D26" s="422">
        <v>250</v>
      </c>
      <c r="E26" s="423">
        <v>6.58</v>
      </c>
      <c r="F26" s="422">
        <v>12</v>
      </c>
      <c r="G26" s="424">
        <v>78</v>
      </c>
      <c r="H26" s="425">
        <v>16</v>
      </c>
      <c r="I26" s="425">
        <v>29</v>
      </c>
      <c r="J26" s="425">
        <v>197</v>
      </c>
      <c r="K26" s="425">
        <v>57</v>
      </c>
      <c r="L26" s="425">
        <v>38</v>
      </c>
      <c r="M26" s="417">
        <v>250</v>
      </c>
    </row>
    <row r="27" spans="1:13" ht="22.5" customHeight="1">
      <c r="A27" s="403" t="s">
        <v>603</v>
      </c>
      <c r="B27" s="130">
        <v>243</v>
      </c>
      <c r="C27" s="422">
        <v>518</v>
      </c>
      <c r="D27" s="422">
        <v>515</v>
      </c>
      <c r="E27" s="423">
        <v>2.12</v>
      </c>
      <c r="F27" s="427" t="s">
        <v>140</v>
      </c>
      <c r="G27" s="428" t="s">
        <v>140</v>
      </c>
      <c r="H27" s="429" t="s">
        <v>140</v>
      </c>
      <c r="I27" s="425">
        <v>4</v>
      </c>
      <c r="J27" s="425">
        <v>8</v>
      </c>
      <c r="K27" s="425">
        <v>4</v>
      </c>
      <c r="L27" s="425">
        <v>240</v>
      </c>
      <c r="M27" s="417">
        <v>509</v>
      </c>
    </row>
    <row r="28" spans="1:13" ht="22.5" customHeight="1">
      <c r="A28" s="403" t="s">
        <v>576</v>
      </c>
      <c r="B28" s="130">
        <v>336</v>
      </c>
      <c r="C28" s="422">
        <v>1071</v>
      </c>
      <c r="D28" s="422">
        <v>1066</v>
      </c>
      <c r="E28" s="423">
        <v>3.17</v>
      </c>
      <c r="F28" s="422">
        <v>22</v>
      </c>
      <c r="G28" s="424">
        <v>89</v>
      </c>
      <c r="H28" s="425">
        <v>25</v>
      </c>
      <c r="I28" s="425">
        <v>121</v>
      </c>
      <c r="J28" s="425">
        <v>441</v>
      </c>
      <c r="K28" s="425">
        <v>173</v>
      </c>
      <c r="L28" s="425">
        <v>331</v>
      </c>
      <c r="M28" s="417">
        <v>1051</v>
      </c>
    </row>
    <row r="29" spans="1:13" ht="22.5" customHeight="1">
      <c r="A29" s="403"/>
      <c r="B29" s="131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18"/>
    </row>
    <row r="30" spans="1:13" ht="22.5" customHeight="1">
      <c r="A30" s="403" t="s">
        <v>577</v>
      </c>
      <c r="B30" s="130">
        <v>127</v>
      </c>
      <c r="C30" s="422">
        <v>256</v>
      </c>
      <c r="D30" s="422">
        <v>127</v>
      </c>
      <c r="E30" s="423">
        <v>1</v>
      </c>
      <c r="F30" s="427" t="s">
        <v>140</v>
      </c>
      <c r="G30" s="428" t="s">
        <v>140</v>
      </c>
      <c r="H30" s="429" t="s">
        <v>140</v>
      </c>
      <c r="I30" s="425">
        <v>1</v>
      </c>
      <c r="J30" s="425">
        <v>2</v>
      </c>
      <c r="K30" s="425">
        <v>1</v>
      </c>
      <c r="L30" s="429" t="s">
        <v>140</v>
      </c>
      <c r="M30" s="419" t="s">
        <v>140</v>
      </c>
    </row>
    <row r="31" spans="1:13" ht="22.5" customHeight="1">
      <c r="A31" s="403"/>
      <c r="B31" s="131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18"/>
    </row>
    <row r="32" spans="1:13" ht="22.5" customHeight="1">
      <c r="A32" s="403" t="s">
        <v>578</v>
      </c>
      <c r="B32" s="130">
        <v>8965</v>
      </c>
      <c r="C32" s="422">
        <v>8965</v>
      </c>
      <c r="D32" s="422">
        <v>8965</v>
      </c>
      <c r="E32" s="423">
        <v>1</v>
      </c>
      <c r="F32" s="427" t="s">
        <v>140</v>
      </c>
      <c r="G32" s="428" t="s">
        <v>140</v>
      </c>
      <c r="H32" s="429" t="s">
        <v>140</v>
      </c>
      <c r="I32" s="425">
        <v>5</v>
      </c>
      <c r="J32" s="425">
        <v>5</v>
      </c>
      <c r="K32" s="425">
        <v>5</v>
      </c>
      <c r="L32" s="425">
        <v>8965</v>
      </c>
      <c r="M32" s="417">
        <v>8965</v>
      </c>
    </row>
    <row r="33" spans="1:13" ht="22.5" customHeight="1" thickBot="1">
      <c r="A33" s="407"/>
      <c r="B33" s="226"/>
      <c r="C33" s="413"/>
      <c r="D33" s="413"/>
      <c r="E33" s="413"/>
      <c r="F33" s="413"/>
      <c r="G33" s="430"/>
      <c r="H33" s="430"/>
      <c r="I33" s="430"/>
      <c r="J33" s="430"/>
      <c r="K33" s="430"/>
      <c r="L33" s="430"/>
      <c r="M33" s="420"/>
    </row>
  </sheetData>
  <mergeCells count="8">
    <mergeCell ref="I4:K4"/>
    <mergeCell ref="L4:M4"/>
    <mergeCell ref="D4:D5"/>
    <mergeCell ref="E4:E5"/>
    <mergeCell ref="A4:A5"/>
    <mergeCell ref="B4:B5"/>
    <mergeCell ref="C4:C5"/>
    <mergeCell ref="G4:H4"/>
  </mergeCells>
  <hyperlinks>
    <hyperlink ref="A1" location="目次!A14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2" sqref="A2"/>
    </sheetView>
  </sheetViews>
  <sheetFormatPr defaultColWidth="9.00390625" defaultRowHeight="13.5"/>
  <cols>
    <col min="1" max="1" width="23.625" style="1" customWidth="1"/>
    <col min="2" max="8" width="17.625" style="1" customWidth="1"/>
    <col min="9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6.5" customHeight="1">
      <c r="A2" s="1" t="s">
        <v>659</v>
      </c>
    </row>
    <row r="3" ht="16.5" customHeight="1" thickBot="1"/>
    <row r="4" spans="1:8" ht="19.5" customHeight="1">
      <c r="A4" s="691" t="s">
        <v>427</v>
      </c>
      <c r="B4" s="735" t="s">
        <v>628</v>
      </c>
      <c r="C4" s="735" t="s">
        <v>651</v>
      </c>
      <c r="D4" s="737"/>
      <c r="E4" s="738" t="s">
        <v>654</v>
      </c>
      <c r="F4" s="738"/>
      <c r="G4" s="739"/>
      <c r="H4" s="733" t="s">
        <v>655</v>
      </c>
    </row>
    <row r="5" spans="1:8" ht="32.25" customHeight="1">
      <c r="A5" s="692"/>
      <c r="B5" s="736"/>
      <c r="C5" s="9" t="s">
        <v>35</v>
      </c>
      <c r="D5" s="14" t="s">
        <v>652</v>
      </c>
      <c r="E5" s="22" t="s">
        <v>656</v>
      </c>
      <c r="F5" s="14" t="s">
        <v>634</v>
      </c>
      <c r="G5" s="9" t="s">
        <v>635</v>
      </c>
      <c r="H5" s="734"/>
    </row>
    <row r="6" spans="1:8" ht="19.5" customHeight="1">
      <c r="A6" s="436"/>
      <c r="B6" s="286"/>
      <c r="C6" s="431"/>
      <c r="D6" s="431"/>
      <c r="E6" s="370"/>
      <c r="F6" s="370"/>
      <c r="G6" s="370"/>
      <c r="H6" s="379"/>
    </row>
    <row r="7" spans="1:8" ht="19.5" customHeight="1">
      <c r="A7" s="437" t="s">
        <v>649</v>
      </c>
      <c r="B7" s="287">
        <v>33293</v>
      </c>
      <c r="C7" s="432">
        <v>32940</v>
      </c>
      <c r="D7" s="432">
        <v>19639</v>
      </c>
      <c r="E7" s="433">
        <v>4074</v>
      </c>
      <c r="F7" s="433">
        <v>7317</v>
      </c>
      <c r="G7" s="433">
        <v>1910</v>
      </c>
      <c r="H7" s="379">
        <v>353</v>
      </c>
    </row>
    <row r="8" spans="1:8" ht="19.5" customHeight="1">
      <c r="A8" s="437"/>
      <c r="B8" s="287"/>
      <c r="C8" s="432"/>
      <c r="D8" s="432"/>
      <c r="E8" s="433"/>
      <c r="F8" s="433"/>
      <c r="G8" s="433"/>
      <c r="H8" s="379"/>
    </row>
    <row r="9" spans="1:8" ht="19.5" customHeight="1">
      <c r="A9" s="438" t="s">
        <v>636</v>
      </c>
      <c r="B9" s="288">
        <v>409</v>
      </c>
      <c r="C9" s="433">
        <v>381</v>
      </c>
      <c r="D9" s="433">
        <v>6</v>
      </c>
      <c r="E9" s="433">
        <v>4</v>
      </c>
      <c r="F9" s="433">
        <v>339</v>
      </c>
      <c r="G9" s="433">
        <v>32</v>
      </c>
      <c r="H9" s="379">
        <v>28</v>
      </c>
    </row>
    <row r="10" spans="1:8" ht="19.5" customHeight="1">
      <c r="A10" s="438" t="s">
        <v>637</v>
      </c>
      <c r="B10" s="288">
        <v>1071</v>
      </c>
      <c r="C10" s="433">
        <v>1042</v>
      </c>
      <c r="D10" s="433">
        <v>39</v>
      </c>
      <c r="E10" s="433">
        <v>46</v>
      </c>
      <c r="F10" s="433">
        <v>885</v>
      </c>
      <c r="G10" s="433">
        <v>72</v>
      </c>
      <c r="H10" s="379">
        <v>29</v>
      </c>
    </row>
    <row r="11" spans="1:8" ht="19.5" customHeight="1">
      <c r="A11" s="438" t="s">
        <v>638</v>
      </c>
      <c r="B11" s="288">
        <v>1436</v>
      </c>
      <c r="C11" s="433">
        <v>1398</v>
      </c>
      <c r="D11" s="433">
        <v>139</v>
      </c>
      <c r="E11" s="433">
        <v>444</v>
      </c>
      <c r="F11" s="433">
        <v>697</v>
      </c>
      <c r="G11" s="433">
        <v>118</v>
      </c>
      <c r="H11" s="379">
        <v>38</v>
      </c>
    </row>
    <row r="12" spans="1:8" ht="19.5" customHeight="1">
      <c r="A12" s="438" t="s">
        <v>639</v>
      </c>
      <c r="B12" s="288">
        <v>2063</v>
      </c>
      <c r="C12" s="433">
        <v>2036</v>
      </c>
      <c r="D12" s="433">
        <v>422</v>
      </c>
      <c r="E12" s="433">
        <v>578</v>
      </c>
      <c r="F12" s="433">
        <v>856</v>
      </c>
      <c r="G12" s="433">
        <v>180</v>
      </c>
      <c r="H12" s="379">
        <v>27</v>
      </c>
    </row>
    <row r="13" spans="1:8" ht="19.5" customHeight="1">
      <c r="A13" s="438" t="s">
        <v>640</v>
      </c>
      <c r="B13" s="288">
        <v>3265</v>
      </c>
      <c r="C13" s="433">
        <v>3235</v>
      </c>
      <c r="D13" s="433">
        <v>853</v>
      </c>
      <c r="E13" s="433">
        <v>1150</v>
      </c>
      <c r="F13" s="433">
        <v>1015</v>
      </c>
      <c r="G13" s="433">
        <v>217</v>
      </c>
      <c r="H13" s="379">
        <v>30</v>
      </c>
    </row>
    <row r="14" spans="1:8" ht="19.5" customHeight="1">
      <c r="A14" s="438" t="s">
        <v>641</v>
      </c>
      <c r="B14" s="288">
        <v>5324</v>
      </c>
      <c r="C14" s="433">
        <v>5270</v>
      </c>
      <c r="D14" s="433">
        <v>2279</v>
      </c>
      <c r="E14" s="433">
        <v>1450</v>
      </c>
      <c r="F14" s="433">
        <v>1200</v>
      </c>
      <c r="G14" s="433">
        <v>341</v>
      </c>
      <c r="H14" s="379">
        <v>54</v>
      </c>
    </row>
    <row r="15" spans="1:8" ht="19.5" customHeight="1">
      <c r="A15" s="438" t="s">
        <v>642</v>
      </c>
      <c r="B15" s="288">
        <v>4036</v>
      </c>
      <c r="C15" s="433">
        <v>4004</v>
      </c>
      <c r="D15" s="433">
        <v>2540</v>
      </c>
      <c r="E15" s="433">
        <v>341</v>
      </c>
      <c r="F15" s="433">
        <v>792</v>
      </c>
      <c r="G15" s="433">
        <v>331</v>
      </c>
      <c r="H15" s="379">
        <v>32</v>
      </c>
    </row>
    <row r="16" spans="1:8" ht="19.5" customHeight="1">
      <c r="A16" s="438" t="s">
        <v>643</v>
      </c>
      <c r="B16" s="288">
        <v>3482</v>
      </c>
      <c r="C16" s="433">
        <v>3445</v>
      </c>
      <c r="D16" s="433">
        <v>2599</v>
      </c>
      <c r="E16" s="433">
        <v>48</v>
      </c>
      <c r="F16" s="433">
        <v>529</v>
      </c>
      <c r="G16" s="433">
        <v>269</v>
      </c>
      <c r="H16" s="379">
        <v>37</v>
      </c>
    </row>
    <row r="17" spans="1:8" ht="19.5" customHeight="1">
      <c r="A17" s="438" t="s">
        <v>644</v>
      </c>
      <c r="B17" s="288">
        <v>2470</v>
      </c>
      <c r="C17" s="433">
        <v>2444</v>
      </c>
      <c r="D17" s="433">
        <v>1994</v>
      </c>
      <c r="E17" s="433">
        <v>10</v>
      </c>
      <c r="F17" s="433">
        <v>321</v>
      </c>
      <c r="G17" s="433">
        <v>119</v>
      </c>
      <c r="H17" s="379">
        <v>26</v>
      </c>
    </row>
    <row r="18" spans="1:8" ht="19.5" customHeight="1">
      <c r="A18" s="438" t="s">
        <v>645</v>
      </c>
      <c r="B18" s="288">
        <v>2995</v>
      </c>
      <c r="C18" s="433">
        <v>2974</v>
      </c>
      <c r="D18" s="433">
        <v>2600</v>
      </c>
      <c r="E18" s="433">
        <v>2</v>
      </c>
      <c r="F18" s="433">
        <v>299</v>
      </c>
      <c r="G18" s="433">
        <v>73</v>
      </c>
      <c r="H18" s="379">
        <v>21</v>
      </c>
    </row>
    <row r="19" spans="1:8" ht="19.5" customHeight="1">
      <c r="A19" s="438" t="s">
        <v>646</v>
      </c>
      <c r="B19" s="288">
        <v>2822</v>
      </c>
      <c r="C19" s="433">
        <v>2796</v>
      </c>
      <c r="D19" s="433">
        <v>2550</v>
      </c>
      <c r="E19" s="433">
        <v>1</v>
      </c>
      <c r="F19" s="433">
        <v>196</v>
      </c>
      <c r="G19" s="433">
        <v>49</v>
      </c>
      <c r="H19" s="379">
        <v>26</v>
      </c>
    </row>
    <row r="20" spans="1:8" ht="19.5" customHeight="1">
      <c r="A20" s="438" t="s">
        <v>647</v>
      </c>
      <c r="B20" s="288">
        <v>2310</v>
      </c>
      <c r="C20" s="433">
        <v>2307</v>
      </c>
      <c r="D20" s="433">
        <v>2135</v>
      </c>
      <c r="E20" s="432" t="s">
        <v>657</v>
      </c>
      <c r="F20" s="432">
        <v>133</v>
      </c>
      <c r="G20" s="432">
        <v>39</v>
      </c>
      <c r="H20" s="379">
        <v>3</v>
      </c>
    </row>
    <row r="21" spans="1:8" ht="19.5" customHeight="1">
      <c r="A21" s="438" t="s">
        <v>648</v>
      </c>
      <c r="B21" s="288">
        <v>793</v>
      </c>
      <c r="C21" s="433">
        <v>791</v>
      </c>
      <c r="D21" s="433">
        <v>723</v>
      </c>
      <c r="E21" s="434" t="s">
        <v>657</v>
      </c>
      <c r="F21" s="433">
        <v>40</v>
      </c>
      <c r="G21" s="433">
        <v>28</v>
      </c>
      <c r="H21" s="439">
        <v>2</v>
      </c>
    </row>
    <row r="22" spans="1:8" ht="19.5" customHeight="1">
      <c r="A22" s="438" t="s">
        <v>653</v>
      </c>
      <c r="B22" s="288">
        <v>817</v>
      </c>
      <c r="C22" s="433">
        <v>817</v>
      </c>
      <c r="D22" s="433">
        <v>760</v>
      </c>
      <c r="E22" s="434" t="s">
        <v>657</v>
      </c>
      <c r="F22" s="433">
        <v>15</v>
      </c>
      <c r="G22" s="433">
        <v>42</v>
      </c>
      <c r="H22" s="440" t="s">
        <v>657</v>
      </c>
    </row>
    <row r="23" spans="1:8" ht="19.5" customHeight="1">
      <c r="A23" s="437"/>
      <c r="B23" s="288"/>
      <c r="C23" s="433"/>
      <c r="D23" s="433"/>
      <c r="E23" s="433" t="s">
        <v>658</v>
      </c>
      <c r="F23" s="433"/>
      <c r="G23" s="433"/>
      <c r="H23" s="379"/>
    </row>
    <row r="24" spans="1:8" ht="19.5" customHeight="1">
      <c r="A24" s="437" t="s">
        <v>650</v>
      </c>
      <c r="B24" s="287">
        <v>82195</v>
      </c>
      <c r="C24" s="432">
        <v>81453</v>
      </c>
      <c r="D24" s="432">
        <v>51921</v>
      </c>
      <c r="E24" s="433">
        <v>9439</v>
      </c>
      <c r="F24" s="433">
        <v>14946</v>
      </c>
      <c r="G24" s="433">
        <v>5147</v>
      </c>
      <c r="H24" s="379">
        <v>742</v>
      </c>
    </row>
    <row r="25" spans="1:8" ht="19.5" customHeight="1">
      <c r="A25" s="437"/>
      <c r="B25" s="287"/>
      <c r="C25" s="432"/>
      <c r="D25" s="432"/>
      <c r="E25" s="432"/>
      <c r="F25" s="433"/>
      <c r="G25" s="433"/>
      <c r="H25" s="379"/>
    </row>
    <row r="26" spans="1:8" ht="19.5" customHeight="1">
      <c r="A26" s="438" t="s">
        <v>636</v>
      </c>
      <c r="B26" s="288">
        <v>439</v>
      </c>
      <c r="C26" s="433">
        <v>405</v>
      </c>
      <c r="D26" s="433">
        <v>8</v>
      </c>
      <c r="E26" s="432">
        <v>8</v>
      </c>
      <c r="F26" s="433">
        <v>354</v>
      </c>
      <c r="G26" s="433">
        <v>35</v>
      </c>
      <c r="H26" s="379">
        <v>34</v>
      </c>
    </row>
    <row r="27" spans="1:8" ht="19.5" customHeight="1">
      <c r="A27" s="438" t="s">
        <v>637</v>
      </c>
      <c r="B27" s="288">
        <v>1251</v>
      </c>
      <c r="C27" s="433">
        <v>1216</v>
      </c>
      <c r="D27" s="433">
        <v>59</v>
      </c>
      <c r="E27" s="433">
        <v>88</v>
      </c>
      <c r="F27" s="433">
        <v>985</v>
      </c>
      <c r="G27" s="433">
        <v>84</v>
      </c>
      <c r="H27" s="379">
        <v>35</v>
      </c>
    </row>
    <row r="28" spans="1:8" ht="19.5" customHeight="1">
      <c r="A28" s="438" t="s">
        <v>638</v>
      </c>
      <c r="B28" s="288">
        <v>2386</v>
      </c>
      <c r="C28" s="433">
        <v>2326</v>
      </c>
      <c r="D28" s="433">
        <v>247</v>
      </c>
      <c r="E28" s="433">
        <v>844</v>
      </c>
      <c r="F28" s="433">
        <v>1031</v>
      </c>
      <c r="G28" s="433">
        <v>204</v>
      </c>
      <c r="H28" s="379">
        <v>60</v>
      </c>
    </row>
    <row r="29" spans="1:8" ht="19.5" customHeight="1">
      <c r="A29" s="438" t="s">
        <v>639</v>
      </c>
      <c r="B29" s="288">
        <v>3651</v>
      </c>
      <c r="C29" s="433">
        <v>3599</v>
      </c>
      <c r="D29" s="433">
        <v>771</v>
      </c>
      <c r="E29" s="433">
        <v>944</v>
      </c>
      <c r="F29" s="433">
        <v>1454</v>
      </c>
      <c r="G29" s="433">
        <v>430</v>
      </c>
      <c r="H29" s="379">
        <v>52</v>
      </c>
    </row>
    <row r="30" spans="1:8" ht="19.5" customHeight="1">
      <c r="A30" s="438" t="s">
        <v>640</v>
      </c>
      <c r="B30" s="288">
        <v>7228</v>
      </c>
      <c r="C30" s="433">
        <v>7159</v>
      </c>
      <c r="D30" s="433">
        <v>1835</v>
      </c>
      <c r="E30" s="433">
        <v>2683</v>
      </c>
      <c r="F30" s="433">
        <v>2094</v>
      </c>
      <c r="G30" s="433">
        <v>547</v>
      </c>
      <c r="H30" s="379">
        <v>69</v>
      </c>
    </row>
    <row r="31" spans="1:8" ht="19.5" customHeight="1">
      <c r="A31" s="438" t="s">
        <v>641</v>
      </c>
      <c r="B31" s="288">
        <v>13252</v>
      </c>
      <c r="C31" s="433">
        <v>13134</v>
      </c>
      <c r="D31" s="433">
        <v>5608</v>
      </c>
      <c r="E31" s="433">
        <v>3735</v>
      </c>
      <c r="F31" s="433">
        <v>2839</v>
      </c>
      <c r="G31" s="433">
        <v>952</v>
      </c>
      <c r="H31" s="379">
        <v>118</v>
      </c>
    </row>
    <row r="32" spans="1:8" ht="19.5" customHeight="1">
      <c r="A32" s="438" t="s">
        <v>642</v>
      </c>
      <c r="B32" s="288">
        <v>10560</v>
      </c>
      <c r="C32" s="433">
        <v>10492</v>
      </c>
      <c r="D32" s="433">
        <v>6555</v>
      </c>
      <c r="E32" s="433">
        <v>971</v>
      </c>
      <c r="F32" s="433">
        <v>1968</v>
      </c>
      <c r="G32" s="433">
        <v>998</v>
      </c>
      <c r="H32" s="379">
        <v>68</v>
      </c>
    </row>
    <row r="33" spans="1:8" ht="19.5" customHeight="1">
      <c r="A33" s="438" t="s">
        <v>643</v>
      </c>
      <c r="B33" s="288">
        <v>9429</v>
      </c>
      <c r="C33" s="433">
        <v>9330</v>
      </c>
      <c r="D33" s="433">
        <v>6937</v>
      </c>
      <c r="E33" s="433">
        <v>132</v>
      </c>
      <c r="F33" s="433">
        <v>1403</v>
      </c>
      <c r="G33" s="433">
        <v>858</v>
      </c>
      <c r="H33" s="379">
        <v>99</v>
      </c>
    </row>
    <row r="34" spans="1:8" ht="19.5" customHeight="1">
      <c r="A34" s="438" t="s">
        <v>644</v>
      </c>
      <c r="B34" s="288">
        <v>6638</v>
      </c>
      <c r="C34" s="433">
        <v>6578</v>
      </c>
      <c r="D34" s="433">
        <v>5349</v>
      </c>
      <c r="E34" s="433">
        <v>27</v>
      </c>
      <c r="F34" s="433">
        <v>848</v>
      </c>
      <c r="G34" s="433">
        <v>354</v>
      </c>
      <c r="H34" s="379">
        <v>60</v>
      </c>
    </row>
    <row r="35" spans="1:8" ht="19.5" customHeight="1">
      <c r="A35" s="438" t="s">
        <v>645</v>
      </c>
      <c r="B35" s="288">
        <v>8204</v>
      </c>
      <c r="C35" s="433">
        <v>8143</v>
      </c>
      <c r="D35" s="433">
        <v>7061</v>
      </c>
      <c r="E35" s="433">
        <v>6</v>
      </c>
      <c r="F35" s="433">
        <v>860</v>
      </c>
      <c r="G35" s="433">
        <v>216</v>
      </c>
      <c r="H35" s="379">
        <v>61</v>
      </c>
    </row>
    <row r="36" spans="1:8" ht="19.5" customHeight="1">
      <c r="A36" s="438" t="s">
        <v>646</v>
      </c>
      <c r="B36" s="288">
        <v>7754</v>
      </c>
      <c r="C36" s="433">
        <v>7685</v>
      </c>
      <c r="D36" s="433">
        <v>7003</v>
      </c>
      <c r="E36" s="433">
        <v>1</v>
      </c>
      <c r="F36" s="433">
        <v>540</v>
      </c>
      <c r="G36" s="433">
        <v>141</v>
      </c>
      <c r="H36" s="379">
        <v>69</v>
      </c>
    </row>
    <row r="37" spans="1:8" ht="19.5" customHeight="1">
      <c r="A37" s="438" t="s">
        <v>647</v>
      </c>
      <c r="B37" s="288">
        <v>6560</v>
      </c>
      <c r="C37" s="433">
        <v>6549</v>
      </c>
      <c r="D37" s="433">
        <v>6058</v>
      </c>
      <c r="E37" s="432" t="s">
        <v>140</v>
      </c>
      <c r="F37" s="433">
        <v>383</v>
      </c>
      <c r="G37" s="433">
        <v>108</v>
      </c>
      <c r="H37" s="379">
        <v>11</v>
      </c>
    </row>
    <row r="38" spans="1:8" ht="19.5" customHeight="1">
      <c r="A38" s="438" t="s">
        <v>648</v>
      </c>
      <c r="B38" s="288">
        <v>2383</v>
      </c>
      <c r="C38" s="433">
        <v>2377</v>
      </c>
      <c r="D38" s="433">
        <v>2154</v>
      </c>
      <c r="E38" s="432" t="s">
        <v>140</v>
      </c>
      <c r="F38" s="433">
        <v>134</v>
      </c>
      <c r="G38" s="433">
        <v>89</v>
      </c>
      <c r="H38" s="379">
        <v>6</v>
      </c>
    </row>
    <row r="39" spans="1:8" ht="19.5" customHeight="1">
      <c r="A39" s="438" t="s">
        <v>653</v>
      </c>
      <c r="B39" s="288">
        <v>2460</v>
      </c>
      <c r="C39" s="433">
        <v>2460</v>
      </c>
      <c r="D39" s="433">
        <v>2276</v>
      </c>
      <c r="E39" s="432" t="s">
        <v>140</v>
      </c>
      <c r="F39" s="433">
        <v>53</v>
      </c>
      <c r="G39" s="433">
        <v>131</v>
      </c>
      <c r="H39" s="439" t="s">
        <v>140</v>
      </c>
    </row>
    <row r="40" spans="1:8" ht="19.5" customHeight="1" thickBot="1">
      <c r="A40" s="441"/>
      <c r="B40" s="289"/>
      <c r="C40" s="435"/>
      <c r="D40" s="435"/>
      <c r="E40" s="435"/>
      <c r="F40" s="435"/>
      <c r="G40" s="435"/>
      <c r="H40" s="442"/>
    </row>
  </sheetData>
  <mergeCells count="5">
    <mergeCell ref="H4:H5"/>
    <mergeCell ref="A4:A5"/>
    <mergeCell ref="B4:B5"/>
    <mergeCell ref="C4:D4"/>
    <mergeCell ref="E4:G4"/>
  </mergeCells>
  <hyperlinks>
    <hyperlink ref="A1" location="目次!A15" display="目次へ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2" sqref="A2"/>
    </sheetView>
  </sheetViews>
  <sheetFormatPr defaultColWidth="9.00390625" defaultRowHeight="13.5"/>
  <cols>
    <col min="1" max="1" width="29.50390625" style="1" customWidth="1"/>
    <col min="2" max="6" width="10.625" style="1" customWidth="1"/>
    <col min="7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" t="s">
        <v>610</v>
      </c>
    </row>
    <row r="3" ht="13.5">
      <c r="A3" s="1" t="s">
        <v>611</v>
      </c>
    </row>
    <row r="4" ht="14.25" thickBot="1"/>
    <row r="5" spans="1:6" ht="51" customHeight="1">
      <c r="A5" s="414" t="s">
        <v>407</v>
      </c>
      <c r="B5" s="157" t="s">
        <v>141</v>
      </c>
      <c r="C5" s="157" t="s">
        <v>48</v>
      </c>
      <c r="D5" s="118" t="s">
        <v>408</v>
      </c>
      <c r="E5" s="118" t="s">
        <v>612</v>
      </c>
      <c r="F5" s="443" t="s">
        <v>613</v>
      </c>
    </row>
    <row r="6" spans="1:6" ht="24" customHeight="1">
      <c r="A6" s="444"/>
      <c r="B6" s="77"/>
      <c r="C6" s="450"/>
      <c r="D6" s="450"/>
      <c r="E6" s="450"/>
      <c r="F6" s="388"/>
    </row>
    <row r="7" spans="1:6" ht="24" customHeight="1">
      <c r="A7" s="445" t="s">
        <v>409</v>
      </c>
      <c r="B7" s="122">
        <v>34075</v>
      </c>
      <c r="C7" s="451">
        <v>83082</v>
      </c>
      <c r="D7" s="452">
        <v>2.44</v>
      </c>
      <c r="E7" s="451" t="s">
        <v>140</v>
      </c>
      <c r="F7" s="446" t="s">
        <v>140</v>
      </c>
    </row>
    <row r="8" spans="1:6" ht="24" customHeight="1">
      <c r="A8" s="445"/>
      <c r="B8" s="120"/>
      <c r="C8" s="41"/>
      <c r="D8" s="42"/>
      <c r="E8" s="41"/>
      <c r="F8" s="447"/>
    </row>
    <row r="9" spans="1:6" ht="24" customHeight="1">
      <c r="A9" s="445" t="s">
        <v>410</v>
      </c>
      <c r="B9" s="120">
        <v>33293</v>
      </c>
      <c r="C9" s="41">
        <v>82195</v>
      </c>
      <c r="D9" s="42">
        <v>2.47</v>
      </c>
      <c r="E9" s="453">
        <v>91.6</v>
      </c>
      <c r="F9" s="352">
        <v>37.1</v>
      </c>
    </row>
    <row r="10" spans="1:6" ht="24" customHeight="1">
      <c r="A10" s="445" t="s">
        <v>411</v>
      </c>
      <c r="B10" s="120">
        <v>32940</v>
      </c>
      <c r="C10" s="41">
        <v>81453</v>
      </c>
      <c r="D10" s="42">
        <v>2.47</v>
      </c>
      <c r="E10" s="453">
        <v>91.9</v>
      </c>
      <c r="F10" s="352">
        <v>37.2</v>
      </c>
    </row>
    <row r="11" spans="1:6" ht="24" customHeight="1">
      <c r="A11" s="445" t="s">
        <v>412</v>
      </c>
      <c r="B11" s="120">
        <v>19639</v>
      </c>
      <c r="C11" s="41">
        <v>51921</v>
      </c>
      <c r="D11" s="42">
        <v>2.64</v>
      </c>
      <c r="E11" s="453">
        <v>112.6</v>
      </c>
      <c r="F11" s="352">
        <v>42.6</v>
      </c>
    </row>
    <row r="12" spans="1:6" ht="24" customHeight="1">
      <c r="A12" s="445" t="s">
        <v>413</v>
      </c>
      <c r="B12" s="120">
        <v>4074</v>
      </c>
      <c r="C12" s="41">
        <v>9439</v>
      </c>
      <c r="D12" s="42">
        <v>2.32</v>
      </c>
      <c r="E12" s="453">
        <v>55.5</v>
      </c>
      <c r="F12" s="352">
        <v>23.9</v>
      </c>
    </row>
    <row r="13" spans="1:6" ht="24" customHeight="1">
      <c r="A13" s="445" t="s">
        <v>420</v>
      </c>
      <c r="B13" s="120">
        <v>7317</v>
      </c>
      <c r="C13" s="41">
        <v>14946</v>
      </c>
      <c r="D13" s="42">
        <v>2.04</v>
      </c>
      <c r="E13" s="453">
        <v>60.6</v>
      </c>
      <c r="F13" s="352">
        <v>29.7</v>
      </c>
    </row>
    <row r="14" spans="1:6" ht="24" customHeight="1">
      <c r="A14" s="445" t="s">
        <v>414</v>
      </c>
      <c r="B14" s="120">
        <v>1910</v>
      </c>
      <c r="C14" s="41">
        <v>5147</v>
      </c>
      <c r="D14" s="42">
        <v>2.69</v>
      </c>
      <c r="E14" s="453">
        <v>77</v>
      </c>
      <c r="F14" s="352">
        <v>28.6</v>
      </c>
    </row>
    <row r="15" spans="1:6" ht="24" customHeight="1">
      <c r="A15" s="445" t="s">
        <v>415</v>
      </c>
      <c r="B15" s="120">
        <v>353</v>
      </c>
      <c r="C15" s="41">
        <v>742</v>
      </c>
      <c r="D15" s="42">
        <v>2.1</v>
      </c>
      <c r="E15" s="453">
        <v>65.6</v>
      </c>
      <c r="F15" s="352">
        <v>31.2</v>
      </c>
    </row>
    <row r="16" spans="1:6" ht="24" customHeight="1">
      <c r="A16" s="445" t="s">
        <v>416</v>
      </c>
      <c r="B16" s="120">
        <v>782</v>
      </c>
      <c r="C16" s="41">
        <v>887</v>
      </c>
      <c r="D16" s="42">
        <v>1.13</v>
      </c>
      <c r="E16" s="454" t="s">
        <v>140</v>
      </c>
      <c r="F16" s="448" t="s">
        <v>140</v>
      </c>
    </row>
    <row r="17" spans="1:6" ht="24" customHeight="1" thickBot="1">
      <c r="A17" s="449"/>
      <c r="B17" s="81"/>
      <c r="C17" s="455"/>
      <c r="D17" s="455"/>
      <c r="E17" s="455"/>
      <c r="F17" s="392"/>
    </row>
  </sheetData>
  <hyperlinks>
    <hyperlink ref="A1" location="目次!A16" display="目次へ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" sqref="A2"/>
    </sheetView>
  </sheetViews>
  <sheetFormatPr defaultColWidth="9.00390625" defaultRowHeight="13.5"/>
  <cols>
    <col min="1" max="1" width="23.625" style="1" customWidth="1"/>
    <col min="2" max="9" width="8.125" style="1" customWidth="1"/>
    <col min="10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" t="s">
        <v>579</v>
      </c>
    </row>
    <row r="3" ht="14.25" thickBot="1"/>
    <row r="4" spans="1:9" ht="19.5" customHeight="1">
      <c r="A4" s="720" t="s">
        <v>143</v>
      </c>
      <c r="B4" s="731" t="s">
        <v>35</v>
      </c>
      <c r="C4" s="731" t="s">
        <v>417</v>
      </c>
      <c r="D4" s="731"/>
      <c r="E4" s="731"/>
      <c r="F4" s="731"/>
      <c r="G4" s="731"/>
      <c r="H4" s="731"/>
      <c r="I4" s="741"/>
    </row>
    <row r="5" spans="1:9" ht="19.5" customHeight="1">
      <c r="A5" s="740"/>
      <c r="B5" s="732"/>
      <c r="C5" s="159" t="s">
        <v>421</v>
      </c>
      <c r="D5" s="159" t="s">
        <v>422</v>
      </c>
      <c r="E5" s="159" t="s">
        <v>423</v>
      </c>
      <c r="F5" s="159" t="s">
        <v>424</v>
      </c>
      <c r="G5" s="159" t="s">
        <v>425</v>
      </c>
      <c r="H5" s="159" t="s">
        <v>426</v>
      </c>
      <c r="I5" s="415" t="s">
        <v>56</v>
      </c>
    </row>
    <row r="6" spans="1:9" ht="24" customHeight="1">
      <c r="A6" s="444"/>
      <c r="B6" s="73"/>
      <c r="C6" s="460"/>
      <c r="D6" s="460"/>
      <c r="E6" s="460"/>
      <c r="F6" s="460"/>
      <c r="G6" s="460"/>
      <c r="H6" s="460"/>
      <c r="I6" s="456"/>
    </row>
    <row r="7" spans="1:9" ht="24" customHeight="1">
      <c r="A7" s="445"/>
      <c r="B7" s="73"/>
      <c r="C7" s="461"/>
      <c r="D7" s="461"/>
      <c r="E7" s="461"/>
      <c r="F7" s="461"/>
      <c r="G7" s="461"/>
      <c r="H7" s="461"/>
      <c r="I7" s="456"/>
    </row>
    <row r="8" spans="1:9" ht="24" customHeight="1">
      <c r="A8" s="457" t="s">
        <v>614</v>
      </c>
      <c r="B8" s="133">
        <v>10857</v>
      </c>
      <c r="C8" s="373">
        <v>3028</v>
      </c>
      <c r="D8" s="373">
        <v>4953</v>
      </c>
      <c r="E8" s="373">
        <v>1706</v>
      </c>
      <c r="F8" s="373">
        <v>645</v>
      </c>
      <c r="G8" s="373">
        <v>349</v>
      </c>
      <c r="H8" s="373">
        <v>125</v>
      </c>
      <c r="I8" s="458">
        <v>51</v>
      </c>
    </row>
    <row r="9" spans="1:9" ht="24" customHeight="1">
      <c r="A9" s="445" t="s">
        <v>418</v>
      </c>
      <c r="B9" s="133">
        <v>10784</v>
      </c>
      <c r="C9" s="373">
        <v>2976</v>
      </c>
      <c r="D9" s="373">
        <v>4934</v>
      </c>
      <c r="E9" s="373">
        <v>1705</v>
      </c>
      <c r="F9" s="373">
        <v>644</v>
      </c>
      <c r="G9" s="373">
        <v>349</v>
      </c>
      <c r="H9" s="373">
        <v>125</v>
      </c>
      <c r="I9" s="458">
        <v>51</v>
      </c>
    </row>
    <row r="10" spans="1:9" ht="24" customHeight="1">
      <c r="A10" s="445" t="s">
        <v>412</v>
      </c>
      <c r="B10" s="133">
        <v>7965</v>
      </c>
      <c r="C10" s="373">
        <v>1861</v>
      </c>
      <c r="D10" s="373">
        <v>3783</v>
      </c>
      <c r="E10" s="373">
        <v>1331</v>
      </c>
      <c r="F10" s="373">
        <v>533</v>
      </c>
      <c r="G10" s="373">
        <v>301</v>
      </c>
      <c r="H10" s="373">
        <v>114</v>
      </c>
      <c r="I10" s="458">
        <v>42</v>
      </c>
    </row>
    <row r="11" spans="1:9" ht="24" customHeight="1">
      <c r="A11" s="445" t="s">
        <v>419</v>
      </c>
      <c r="B11" s="133">
        <v>1648</v>
      </c>
      <c r="C11" s="373">
        <v>658</v>
      </c>
      <c r="D11" s="373">
        <v>701</v>
      </c>
      <c r="E11" s="373">
        <v>202</v>
      </c>
      <c r="F11" s="373">
        <v>49</v>
      </c>
      <c r="G11" s="373">
        <v>28</v>
      </c>
      <c r="H11" s="373">
        <v>7</v>
      </c>
      <c r="I11" s="458">
        <v>3</v>
      </c>
    </row>
    <row r="12" spans="1:9" ht="24" customHeight="1">
      <c r="A12" s="445" t="s">
        <v>420</v>
      </c>
      <c r="B12" s="133">
        <v>1059</v>
      </c>
      <c r="C12" s="373">
        <v>437</v>
      </c>
      <c r="D12" s="373">
        <v>400</v>
      </c>
      <c r="E12" s="373">
        <v>150</v>
      </c>
      <c r="F12" s="373">
        <v>50</v>
      </c>
      <c r="G12" s="373">
        <v>15</v>
      </c>
      <c r="H12" s="373">
        <v>3</v>
      </c>
      <c r="I12" s="458">
        <v>4</v>
      </c>
    </row>
    <row r="13" spans="1:9" ht="24" customHeight="1">
      <c r="A13" s="445" t="s">
        <v>414</v>
      </c>
      <c r="B13" s="133">
        <v>112</v>
      </c>
      <c r="C13" s="373">
        <v>20</v>
      </c>
      <c r="D13" s="373">
        <v>50</v>
      </c>
      <c r="E13" s="373">
        <v>22</v>
      </c>
      <c r="F13" s="373">
        <v>12</v>
      </c>
      <c r="G13" s="373">
        <v>5</v>
      </c>
      <c r="H13" s="373">
        <v>1</v>
      </c>
      <c r="I13" s="458">
        <v>2</v>
      </c>
    </row>
    <row r="14" spans="1:9" ht="24" customHeight="1">
      <c r="A14" s="445" t="s">
        <v>615</v>
      </c>
      <c r="B14" s="133">
        <v>73</v>
      </c>
      <c r="C14" s="373">
        <v>52</v>
      </c>
      <c r="D14" s="373">
        <v>19</v>
      </c>
      <c r="E14" s="373">
        <v>1</v>
      </c>
      <c r="F14" s="373">
        <v>1</v>
      </c>
      <c r="G14" s="373" t="s">
        <v>140</v>
      </c>
      <c r="H14" s="373" t="s">
        <v>140</v>
      </c>
      <c r="I14" s="458" t="s">
        <v>140</v>
      </c>
    </row>
    <row r="15" spans="1:9" ht="24" customHeight="1" thickBot="1">
      <c r="A15" s="449"/>
      <c r="B15" s="76"/>
      <c r="C15" s="462"/>
      <c r="D15" s="462"/>
      <c r="E15" s="462"/>
      <c r="F15" s="462"/>
      <c r="G15" s="462"/>
      <c r="H15" s="462"/>
      <c r="I15" s="459"/>
    </row>
  </sheetData>
  <mergeCells count="3">
    <mergeCell ref="A4:A5"/>
    <mergeCell ref="B4:B5"/>
    <mergeCell ref="C4:I4"/>
  </mergeCells>
  <hyperlinks>
    <hyperlink ref="A1" location="目次!A17" display="目次へ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"/>
    </sheetView>
  </sheetViews>
  <sheetFormatPr defaultColWidth="9.00390625" defaultRowHeight="13.5"/>
  <cols>
    <col min="1" max="1" width="24.625" style="1" customWidth="1"/>
    <col min="2" max="9" width="8.375" style="1" customWidth="1"/>
    <col min="10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" t="s">
        <v>580</v>
      </c>
    </row>
    <row r="3" ht="14.25" thickBot="1"/>
    <row r="4" spans="1:9" ht="19.5" customHeight="1">
      <c r="A4" s="720" t="s">
        <v>427</v>
      </c>
      <c r="B4" s="731" t="s">
        <v>268</v>
      </c>
      <c r="C4" s="742" t="s">
        <v>429</v>
      </c>
      <c r="D4" s="743"/>
      <c r="E4" s="743"/>
      <c r="F4" s="743"/>
      <c r="G4" s="743"/>
      <c r="H4" s="743"/>
      <c r="I4" s="744"/>
    </row>
    <row r="5" spans="1:9" ht="19.5" customHeight="1">
      <c r="A5" s="740"/>
      <c r="B5" s="732"/>
      <c r="C5" s="159" t="s">
        <v>421</v>
      </c>
      <c r="D5" s="159" t="s">
        <v>422</v>
      </c>
      <c r="E5" s="159" t="s">
        <v>423</v>
      </c>
      <c r="F5" s="159" t="s">
        <v>424</v>
      </c>
      <c r="G5" s="159" t="s">
        <v>425</v>
      </c>
      <c r="H5" s="159" t="s">
        <v>426</v>
      </c>
      <c r="I5" s="415" t="s">
        <v>56</v>
      </c>
    </row>
    <row r="6" spans="1:9" ht="21" customHeight="1">
      <c r="A6" s="403"/>
      <c r="B6" s="71"/>
      <c r="C6" s="460"/>
      <c r="D6" s="460"/>
      <c r="E6" s="460"/>
      <c r="F6" s="460"/>
      <c r="G6" s="460"/>
      <c r="H6" s="460"/>
      <c r="I6" s="456"/>
    </row>
    <row r="7" spans="1:9" ht="21" customHeight="1">
      <c r="A7" s="464" t="s">
        <v>616</v>
      </c>
      <c r="B7" s="70"/>
      <c r="C7" s="463"/>
      <c r="D7" s="463"/>
      <c r="E7" s="463"/>
      <c r="F7" s="463"/>
      <c r="G7" s="463"/>
      <c r="H7" s="463"/>
      <c r="I7" s="465"/>
    </row>
    <row r="8" spans="1:9" ht="21" customHeight="1">
      <c r="A8" s="464" t="s">
        <v>141</v>
      </c>
      <c r="B8" s="133">
        <v>10888</v>
      </c>
      <c r="C8" s="373">
        <v>3072</v>
      </c>
      <c r="D8" s="373">
        <v>4955</v>
      </c>
      <c r="E8" s="373">
        <v>1698</v>
      </c>
      <c r="F8" s="373">
        <v>640</v>
      </c>
      <c r="G8" s="373">
        <v>348</v>
      </c>
      <c r="H8" s="373">
        <v>124</v>
      </c>
      <c r="I8" s="458">
        <v>51</v>
      </c>
    </row>
    <row r="9" spans="1:9" ht="21" customHeight="1">
      <c r="A9" s="464" t="s">
        <v>48</v>
      </c>
      <c r="B9" s="133">
        <v>23545</v>
      </c>
      <c r="C9" s="373">
        <v>3097</v>
      </c>
      <c r="D9" s="373">
        <v>9930</v>
      </c>
      <c r="E9" s="373">
        <v>5100</v>
      </c>
      <c r="F9" s="373">
        <v>2562</v>
      </c>
      <c r="G9" s="373">
        <v>1741</v>
      </c>
      <c r="H9" s="373">
        <v>744</v>
      </c>
      <c r="I9" s="458">
        <v>371</v>
      </c>
    </row>
    <row r="10" spans="1:9" ht="21" customHeight="1">
      <c r="A10" s="464" t="s">
        <v>428</v>
      </c>
      <c r="B10" s="133">
        <v>15002</v>
      </c>
      <c r="C10" s="373">
        <v>3072</v>
      </c>
      <c r="D10" s="373">
        <v>7885</v>
      </c>
      <c r="E10" s="373">
        <v>2532</v>
      </c>
      <c r="F10" s="373">
        <v>844</v>
      </c>
      <c r="G10" s="373">
        <v>414</v>
      </c>
      <c r="H10" s="373">
        <v>173</v>
      </c>
      <c r="I10" s="458">
        <v>82</v>
      </c>
    </row>
    <row r="11" spans="1:9" ht="21" customHeight="1" thickBot="1">
      <c r="A11" s="407"/>
      <c r="B11" s="75"/>
      <c r="C11" s="462"/>
      <c r="D11" s="462"/>
      <c r="E11" s="462"/>
      <c r="F11" s="462"/>
      <c r="G11" s="462"/>
      <c r="H11" s="462"/>
      <c r="I11" s="459"/>
    </row>
  </sheetData>
  <mergeCells count="3">
    <mergeCell ref="A4:A5"/>
    <mergeCell ref="B4:B5"/>
    <mergeCell ref="C4:I4"/>
  </mergeCells>
  <hyperlinks>
    <hyperlink ref="A1" location="目次!A18" display="目次へ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2" sqref="A2"/>
    </sheetView>
  </sheetViews>
  <sheetFormatPr defaultColWidth="9.00390625" defaultRowHeight="13.5"/>
  <cols>
    <col min="1" max="1" width="25.75390625" style="1" customWidth="1"/>
    <col min="2" max="8" width="9.125" style="1" customWidth="1"/>
    <col min="9" max="9" width="7.75390625" style="1" customWidth="1"/>
    <col min="10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" t="s">
        <v>581</v>
      </c>
    </row>
    <row r="3" ht="14.25" thickBot="1"/>
    <row r="4" spans="1:8" ht="33.75" customHeight="1">
      <c r="A4" s="414" t="s">
        <v>147</v>
      </c>
      <c r="B4" s="157" t="s">
        <v>268</v>
      </c>
      <c r="C4" s="157" t="s">
        <v>129</v>
      </c>
      <c r="D4" s="157" t="s">
        <v>130</v>
      </c>
      <c r="E4" s="157" t="s">
        <v>131</v>
      </c>
      <c r="F4" s="157" t="s">
        <v>132</v>
      </c>
      <c r="G4" s="157" t="s">
        <v>430</v>
      </c>
      <c r="H4" s="443" t="s">
        <v>431</v>
      </c>
    </row>
    <row r="5" spans="1:8" ht="17.25" customHeight="1">
      <c r="A5" s="403"/>
      <c r="B5" s="134"/>
      <c r="C5" s="450"/>
      <c r="D5" s="450"/>
      <c r="E5" s="450"/>
      <c r="F5" s="450"/>
      <c r="G5" s="450"/>
      <c r="H5" s="388"/>
    </row>
    <row r="6" spans="1:8" ht="23.25" customHeight="1">
      <c r="A6" s="466" t="s">
        <v>432</v>
      </c>
      <c r="B6" s="62">
        <v>3047</v>
      </c>
      <c r="C6" s="371">
        <v>736</v>
      </c>
      <c r="D6" s="371">
        <v>814</v>
      </c>
      <c r="E6" s="371">
        <v>715</v>
      </c>
      <c r="F6" s="371">
        <v>451</v>
      </c>
      <c r="G6" s="371">
        <v>331</v>
      </c>
      <c r="H6" s="367">
        <v>3657</v>
      </c>
    </row>
    <row r="7" spans="1:8" ht="23.25" customHeight="1">
      <c r="A7" s="467" t="s">
        <v>145</v>
      </c>
      <c r="B7" s="62">
        <v>570</v>
      </c>
      <c r="C7" s="371">
        <v>160</v>
      </c>
      <c r="D7" s="371">
        <v>140</v>
      </c>
      <c r="E7" s="371">
        <v>119</v>
      </c>
      <c r="F7" s="371">
        <v>75</v>
      </c>
      <c r="G7" s="371">
        <v>76</v>
      </c>
      <c r="H7" s="367">
        <v>753</v>
      </c>
    </row>
    <row r="8" spans="1:8" ht="23.25" customHeight="1">
      <c r="A8" s="467" t="s">
        <v>146</v>
      </c>
      <c r="B8" s="62">
        <v>2477</v>
      </c>
      <c r="C8" s="371">
        <v>576</v>
      </c>
      <c r="D8" s="371">
        <v>674</v>
      </c>
      <c r="E8" s="371">
        <v>596</v>
      </c>
      <c r="F8" s="371">
        <v>376</v>
      </c>
      <c r="G8" s="371">
        <v>255</v>
      </c>
      <c r="H8" s="367">
        <v>2904</v>
      </c>
    </row>
    <row r="9" spans="1:8" ht="23.25" customHeight="1">
      <c r="A9" s="466" t="s">
        <v>433</v>
      </c>
      <c r="B9" s="62"/>
      <c r="C9" s="371"/>
      <c r="D9" s="371"/>
      <c r="E9" s="371"/>
      <c r="F9" s="371"/>
      <c r="G9" s="371"/>
      <c r="H9" s="367"/>
    </row>
    <row r="10" spans="1:8" ht="23.25" customHeight="1">
      <c r="A10" s="468" t="s">
        <v>617</v>
      </c>
      <c r="B10" s="62">
        <v>8</v>
      </c>
      <c r="C10" s="371">
        <v>2</v>
      </c>
      <c r="D10" s="371">
        <v>3</v>
      </c>
      <c r="E10" s="371">
        <v>2</v>
      </c>
      <c r="F10" s="371">
        <v>1</v>
      </c>
      <c r="G10" s="371" t="s">
        <v>140</v>
      </c>
      <c r="H10" s="367">
        <v>9</v>
      </c>
    </row>
    <row r="11" spans="1:8" ht="23.25" customHeight="1">
      <c r="A11" s="467" t="s">
        <v>145</v>
      </c>
      <c r="B11" s="62">
        <v>2</v>
      </c>
      <c r="C11" s="371" t="s">
        <v>140</v>
      </c>
      <c r="D11" s="371">
        <v>2</v>
      </c>
      <c r="E11" s="371" t="s">
        <v>140</v>
      </c>
      <c r="F11" s="371" t="s">
        <v>140</v>
      </c>
      <c r="G11" s="371" t="s">
        <v>140</v>
      </c>
      <c r="H11" s="367">
        <v>2</v>
      </c>
    </row>
    <row r="12" spans="1:8" ht="23.25" customHeight="1">
      <c r="A12" s="467" t="s">
        <v>146</v>
      </c>
      <c r="B12" s="62">
        <v>6</v>
      </c>
      <c r="C12" s="371">
        <v>2</v>
      </c>
      <c r="D12" s="371">
        <v>1</v>
      </c>
      <c r="E12" s="371">
        <v>2</v>
      </c>
      <c r="F12" s="371">
        <v>1</v>
      </c>
      <c r="G12" s="371" t="s">
        <v>140</v>
      </c>
      <c r="H12" s="367">
        <v>7</v>
      </c>
    </row>
    <row r="13" spans="1:8" ht="23.25" customHeight="1" thickBot="1">
      <c r="A13" s="407"/>
      <c r="B13" s="35"/>
      <c r="C13" s="455"/>
      <c r="D13" s="455"/>
      <c r="E13" s="455"/>
      <c r="F13" s="455"/>
      <c r="G13" s="455"/>
      <c r="H13" s="392"/>
    </row>
  </sheetData>
  <hyperlinks>
    <hyperlink ref="A1" location="目次!A19" display="目次へ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9.00390625" defaultRowHeight="13.5"/>
  <cols>
    <col min="1" max="1" width="14.25390625" style="1" customWidth="1"/>
    <col min="2" max="10" width="8.625" style="1" customWidth="1"/>
    <col min="11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8" customHeight="1">
      <c r="A2" s="1" t="s">
        <v>618</v>
      </c>
    </row>
    <row r="3" ht="18" customHeight="1" thickBot="1"/>
    <row r="4" spans="1:10" ht="18" customHeight="1">
      <c r="A4" s="720" t="s">
        <v>147</v>
      </c>
      <c r="B4" s="731" t="s">
        <v>268</v>
      </c>
      <c r="C4" s="722" t="s">
        <v>434</v>
      </c>
      <c r="D4" s="731" t="s">
        <v>661</v>
      </c>
      <c r="E4" s="731"/>
      <c r="F4" s="731"/>
      <c r="G4" s="731"/>
      <c r="H4" s="731"/>
      <c r="I4" s="731"/>
      <c r="J4" s="741"/>
    </row>
    <row r="5" spans="1:10" ht="18" customHeight="1">
      <c r="A5" s="740"/>
      <c r="B5" s="732"/>
      <c r="C5" s="732"/>
      <c r="D5" s="159" t="s">
        <v>171</v>
      </c>
      <c r="E5" s="159" t="s">
        <v>660</v>
      </c>
      <c r="F5" s="159" t="s">
        <v>129</v>
      </c>
      <c r="G5" s="159" t="s">
        <v>130</v>
      </c>
      <c r="H5" s="159" t="s">
        <v>131</v>
      </c>
      <c r="I5" s="159" t="s">
        <v>132</v>
      </c>
      <c r="J5" s="415" t="s">
        <v>430</v>
      </c>
    </row>
    <row r="6" spans="1:10" ht="18" customHeight="1">
      <c r="A6" s="403"/>
      <c r="B6" s="134"/>
      <c r="C6" s="472"/>
      <c r="D6" s="472"/>
      <c r="E6" s="472"/>
      <c r="F6" s="472"/>
      <c r="G6" s="472"/>
      <c r="H6" s="472"/>
      <c r="I6" s="472"/>
      <c r="J6" s="469"/>
    </row>
    <row r="7" spans="1:10" ht="18" customHeight="1">
      <c r="A7" s="467" t="s">
        <v>268</v>
      </c>
      <c r="B7" s="123">
        <f>SUM(C7:D7)</f>
        <v>3969</v>
      </c>
      <c r="C7" s="451">
        <v>218</v>
      </c>
      <c r="D7" s="371">
        <f>SUM(E7:J7)</f>
        <v>3751</v>
      </c>
      <c r="E7" s="473">
        <f aca="true" t="shared" si="0" ref="E7:J7">SUM(E8:E10)</f>
        <v>838</v>
      </c>
      <c r="F7" s="473">
        <f t="shared" si="0"/>
        <v>1300</v>
      </c>
      <c r="G7" s="473">
        <f t="shared" si="0"/>
        <v>935</v>
      </c>
      <c r="H7" s="473">
        <f t="shared" si="0"/>
        <v>494</v>
      </c>
      <c r="I7" s="473">
        <f t="shared" si="0"/>
        <v>150</v>
      </c>
      <c r="J7" s="470">
        <f t="shared" si="0"/>
        <v>34</v>
      </c>
    </row>
    <row r="8" spans="1:10" ht="18" customHeight="1">
      <c r="A8" s="467" t="s">
        <v>435</v>
      </c>
      <c r="B8" s="123">
        <f aca="true" t="shared" si="1" ref="B8:B15">SUM(C8:D8)</f>
        <v>13</v>
      </c>
      <c r="C8" s="451" t="s">
        <v>140</v>
      </c>
      <c r="D8" s="371">
        <f aca="true" t="shared" si="2" ref="D8:D15">SUM(E8:J8)</f>
        <v>13</v>
      </c>
      <c r="E8" s="451" t="s">
        <v>140</v>
      </c>
      <c r="F8" s="371">
        <v>10</v>
      </c>
      <c r="G8" s="371">
        <v>3</v>
      </c>
      <c r="H8" s="371" t="s">
        <v>140</v>
      </c>
      <c r="I8" s="371" t="s">
        <v>140</v>
      </c>
      <c r="J8" s="367" t="s">
        <v>140</v>
      </c>
    </row>
    <row r="9" spans="1:10" ht="18" customHeight="1">
      <c r="A9" s="467" t="s">
        <v>436</v>
      </c>
      <c r="B9" s="123">
        <f t="shared" si="1"/>
        <v>80</v>
      </c>
      <c r="C9" s="451" t="s">
        <v>140</v>
      </c>
      <c r="D9" s="371">
        <f t="shared" si="2"/>
        <v>80</v>
      </c>
      <c r="E9" s="451" t="s">
        <v>140</v>
      </c>
      <c r="F9" s="371">
        <v>71</v>
      </c>
      <c r="G9" s="371">
        <v>8</v>
      </c>
      <c r="H9" s="371">
        <v>1</v>
      </c>
      <c r="I9" s="371" t="s">
        <v>140</v>
      </c>
      <c r="J9" s="367" t="s">
        <v>140</v>
      </c>
    </row>
    <row r="10" spans="1:10" ht="18" customHeight="1">
      <c r="A10" s="467" t="s">
        <v>38</v>
      </c>
      <c r="B10" s="123">
        <f t="shared" si="1"/>
        <v>3876</v>
      </c>
      <c r="C10" s="371">
        <f>SUM(C11:C15)</f>
        <v>218</v>
      </c>
      <c r="D10" s="371">
        <f t="shared" si="2"/>
        <v>3658</v>
      </c>
      <c r="E10" s="371">
        <f aca="true" t="shared" si="3" ref="E10:J10">SUM(E11:E15)</f>
        <v>838</v>
      </c>
      <c r="F10" s="371">
        <f t="shared" si="3"/>
        <v>1219</v>
      </c>
      <c r="G10" s="371">
        <f t="shared" si="3"/>
        <v>924</v>
      </c>
      <c r="H10" s="371">
        <f t="shared" si="3"/>
        <v>493</v>
      </c>
      <c r="I10" s="371">
        <f t="shared" si="3"/>
        <v>150</v>
      </c>
      <c r="J10" s="367">
        <f t="shared" si="3"/>
        <v>34</v>
      </c>
    </row>
    <row r="11" spans="1:10" ht="18" customHeight="1">
      <c r="A11" s="467" t="s">
        <v>437</v>
      </c>
      <c r="B11" s="123">
        <f t="shared" si="1"/>
        <v>1298</v>
      </c>
      <c r="C11" s="451">
        <v>183</v>
      </c>
      <c r="D11" s="371">
        <f t="shared" si="2"/>
        <v>1115</v>
      </c>
      <c r="E11" s="371">
        <v>645</v>
      </c>
      <c r="F11" s="371">
        <v>411</v>
      </c>
      <c r="G11" s="371">
        <v>52</v>
      </c>
      <c r="H11" s="371">
        <v>7</v>
      </c>
      <c r="I11" s="371" t="s">
        <v>140</v>
      </c>
      <c r="J11" s="367" t="s">
        <v>140</v>
      </c>
    </row>
    <row r="12" spans="1:10" ht="18" customHeight="1">
      <c r="A12" s="467" t="s">
        <v>438</v>
      </c>
      <c r="B12" s="123">
        <f t="shared" si="1"/>
        <v>1198</v>
      </c>
      <c r="C12" s="451">
        <v>29</v>
      </c>
      <c r="D12" s="371">
        <f t="shared" si="2"/>
        <v>1169</v>
      </c>
      <c r="E12" s="371">
        <v>168</v>
      </c>
      <c r="F12" s="371">
        <v>645</v>
      </c>
      <c r="G12" s="371">
        <v>314</v>
      </c>
      <c r="H12" s="371">
        <v>32</v>
      </c>
      <c r="I12" s="371">
        <v>8</v>
      </c>
      <c r="J12" s="367">
        <v>2</v>
      </c>
    </row>
    <row r="13" spans="1:10" ht="18" customHeight="1">
      <c r="A13" s="467" t="s">
        <v>439</v>
      </c>
      <c r="B13" s="123">
        <f t="shared" si="1"/>
        <v>752</v>
      </c>
      <c r="C13" s="451">
        <v>3</v>
      </c>
      <c r="D13" s="371">
        <f t="shared" si="2"/>
        <v>749</v>
      </c>
      <c r="E13" s="371">
        <v>21</v>
      </c>
      <c r="F13" s="371">
        <v>148</v>
      </c>
      <c r="G13" s="371">
        <v>428</v>
      </c>
      <c r="H13" s="371">
        <v>144</v>
      </c>
      <c r="I13" s="371">
        <v>7</v>
      </c>
      <c r="J13" s="367">
        <v>1</v>
      </c>
    </row>
    <row r="14" spans="1:10" ht="18" customHeight="1">
      <c r="A14" s="467" t="s">
        <v>440</v>
      </c>
      <c r="B14" s="123">
        <f t="shared" si="1"/>
        <v>418</v>
      </c>
      <c r="C14" s="371">
        <v>3</v>
      </c>
      <c r="D14" s="371">
        <f t="shared" si="2"/>
        <v>415</v>
      </c>
      <c r="E14" s="371">
        <v>3</v>
      </c>
      <c r="F14" s="371">
        <v>10</v>
      </c>
      <c r="G14" s="371">
        <v>115</v>
      </c>
      <c r="H14" s="371">
        <v>241</v>
      </c>
      <c r="I14" s="371">
        <v>45</v>
      </c>
      <c r="J14" s="367">
        <v>1</v>
      </c>
    </row>
    <row r="15" spans="1:10" ht="18" customHeight="1">
      <c r="A15" s="467" t="s">
        <v>430</v>
      </c>
      <c r="B15" s="123">
        <f t="shared" si="1"/>
        <v>210</v>
      </c>
      <c r="C15" s="371" t="s">
        <v>140</v>
      </c>
      <c r="D15" s="371">
        <f t="shared" si="2"/>
        <v>210</v>
      </c>
      <c r="E15" s="371">
        <v>1</v>
      </c>
      <c r="F15" s="371">
        <v>5</v>
      </c>
      <c r="G15" s="371">
        <v>15</v>
      </c>
      <c r="H15" s="371">
        <v>69</v>
      </c>
      <c r="I15" s="371">
        <v>90</v>
      </c>
      <c r="J15" s="367">
        <v>30</v>
      </c>
    </row>
    <row r="16" spans="1:10" ht="18" customHeight="1" thickBot="1">
      <c r="A16" s="471"/>
      <c r="B16" s="45"/>
      <c r="C16" s="474"/>
      <c r="D16" s="474"/>
      <c r="E16" s="474"/>
      <c r="F16" s="474"/>
      <c r="G16" s="474"/>
      <c r="H16" s="474"/>
      <c r="I16" s="474"/>
      <c r="J16" s="368"/>
    </row>
  </sheetData>
  <mergeCells count="4">
    <mergeCell ref="D4:J4"/>
    <mergeCell ref="A4:A5"/>
    <mergeCell ref="B4:B5"/>
    <mergeCell ref="C4:C5"/>
  </mergeCells>
  <hyperlinks>
    <hyperlink ref="A1" location="目次!A20" display="目次へ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" sqref="A2"/>
    </sheetView>
  </sheetViews>
  <sheetFormatPr defaultColWidth="9.00390625" defaultRowHeight="13.5"/>
  <cols>
    <col min="1" max="1" width="14.25390625" style="2" bestFit="1" customWidth="1"/>
    <col min="2" max="2" width="10.00390625" style="2" customWidth="1"/>
    <col min="3" max="5" width="9.625" style="2" customWidth="1"/>
    <col min="6" max="6" width="6.875" style="4" customWidth="1"/>
    <col min="7" max="7" width="9.375" style="6" customWidth="1"/>
    <col min="8" max="8" width="7.75390625" style="7" customWidth="1"/>
    <col min="9" max="9" width="6.875" style="5" customWidth="1"/>
    <col min="10" max="16384" width="9.00390625" style="2" customWidth="1"/>
  </cols>
  <sheetData>
    <row r="1" spans="1:9" s="651" customFormat="1" ht="15" customHeight="1">
      <c r="A1" s="650" t="s">
        <v>741</v>
      </c>
      <c r="F1" s="652"/>
      <c r="G1" s="653"/>
      <c r="H1" s="654"/>
      <c r="I1" s="655"/>
    </row>
    <row r="2" ht="13.5">
      <c r="A2" s="2" t="s">
        <v>367</v>
      </c>
    </row>
    <row r="3" ht="14.25" thickBot="1"/>
    <row r="4" spans="1:9" ht="30" customHeight="1">
      <c r="A4" s="662" t="s">
        <v>508</v>
      </c>
      <c r="B4" s="664" t="s">
        <v>141</v>
      </c>
      <c r="C4" s="666" t="s">
        <v>382</v>
      </c>
      <c r="D4" s="666"/>
      <c r="E4" s="666"/>
      <c r="F4" s="641" t="s">
        <v>705</v>
      </c>
      <c r="G4" s="656" t="s">
        <v>509</v>
      </c>
      <c r="H4" s="658" t="s">
        <v>510</v>
      </c>
      <c r="I4" s="660" t="s">
        <v>511</v>
      </c>
    </row>
    <row r="5" spans="1:9" ht="30" customHeight="1">
      <c r="A5" s="663"/>
      <c r="B5" s="665"/>
      <c r="C5" s="126" t="s">
        <v>385</v>
      </c>
      <c r="D5" s="126" t="s">
        <v>386</v>
      </c>
      <c r="E5" s="126" t="s">
        <v>387</v>
      </c>
      <c r="F5" s="642"/>
      <c r="G5" s="657"/>
      <c r="H5" s="659"/>
      <c r="I5" s="661"/>
    </row>
    <row r="6" spans="1:9" ht="13.5">
      <c r="A6" s="149" t="s">
        <v>512</v>
      </c>
      <c r="B6" s="36">
        <v>2269</v>
      </c>
      <c r="C6" s="37">
        <v>11151</v>
      </c>
      <c r="D6" s="37">
        <v>5478</v>
      </c>
      <c r="E6" s="37">
        <v>5673</v>
      </c>
      <c r="F6" s="38">
        <f>ROUND(C6/B6,2)</f>
        <v>4.91</v>
      </c>
      <c r="G6" s="39" t="s">
        <v>513</v>
      </c>
      <c r="H6" s="40" t="s">
        <v>513</v>
      </c>
      <c r="I6" s="352">
        <f aca="true" t="shared" si="0" ref="I6:I24">ROUND(D6/E6*100,1)</f>
        <v>96.6</v>
      </c>
    </row>
    <row r="7" spans="1:9" ht="13.5">
      <c r="A7" s="149" t="s">
        <v>514</v>
      </c>
      <c r="B7" s="36">
        <v>3886</v>
      </c>
      <c r="C7" s="41">
        <v>19101</v>
      </c>
      <c r="D7" s="41">
        <v>9026</v>
      </c>
      <c r="E7" s="41">
        <v>10075</v>
      </c>
      <c r="F7" s="42">
        <f>ROUND(C7/B7,2)</f>
        <v>4.92</v>
      </c>
      <c r="G7" s="43">
        <f>C7-C6</f>
        <v>7950</v>
      </c>
      <c r="H7" s="44">
        <f>ROUND(G7/C6*100,1)</f>
        <v>71.3</v>
      </c>
      <c r="I7" s="352">
        <f t="shared" si="0"/>
        <v>89.6</v>
      </c>
    </row>
    <row r="8" spans="1:9" ht="13.5">
      <c r="A8" s="149" t="s">
        <v>515</v>
      </c>
      <c r="B8" s="36">
        <v>5708</v>
      </c>
      <c r="C8" s="41">
        <v>28404</v>
      </c>
      <c r="D8" s="41">
        <v>13225</v>
      </c>
      <c r="E8" s="41">
        <v>15179</v>
      </c>
      <c r="F8" s="42">
        <f>ROUND(C8/B8,2)</f>
        <v>4.98</v>
      </c>
      <c r="G8" s="43">
        <f>C8-C7</f>
        <v>9303</v>
      </c>
      <c r="H8" s="44">
        <f>ROUND(G8/C7*100,1)</f>
        <v>48.7</v>
      </c>
      <c r="I8" s="352">
        <f t="shared" si="0"/>
        <v>87.1</v>
      </c>
    </row>
    <row r="9" spans="1:9" ht="13.5">
      <c r="A9" s="149" t="s">
        <v>516</v>
      </c>
      <c r="B9" s="36">
        <v>6979</v>
      </c>
      <c r="C9" s="41">
        <v>35567</v>
      </c>
      <c r="D9" s="41">
        <v>16738</v>
      </c>
      <c r="E9" s="41">
        <v>18829</v>
      </c>
      <c r="F9" s="42">
        <f>ROUND(C9/B9,2)</f>
        <v>5.1</v>
      </c>
      <c r="G9" s="43">
        <f>C9-C8</f>
        <v>7163</v>
      </c>
      <c r="H9" s="44">
        <f>ROUND(G9/C8*100,1)</f>
        <v>25.2</v>
      </c>
      <c r="I9" s="352">
        <f t="shared" si="0"/>
        <v>88.9</v>
      </c>
    </row>
    <row r="10" spans="1:9" ht="13.5">
      <c r="A10" s="149" t="s">
        <v>517</v>
      </c>
      <c r="B10" s="36">
        <v>7890</v>
      </c>
      <c r="C10" s="41">
        <v>39137</v>
      </c>
      <c r="D10" s="41">
        <v>18089</v>
      </c>
      <c r="E10" s="41">
        <v>21048</v>
      </c>
      <c r="F10" s="42">
        <f>ROUND(C10/B10,2)</f>
        <v>4.96</v>
      </c>
      <c r="G10" s="43">
        <f>C10-C9</f>
        <v>3570</v>
      </c>
      <c r="H10" s="44">
        <f>ROUND(G10/C9*100,1)</f>
        <v>10</v>
      </c>
      <c r="I10" s="352">
        <f t="shared" si="0"/>
        <v>85.9</v>
      </c>
    </row>
    <row r="11" spans="1:9" ht="13.5">
      <c r="A11" s="149"/>
      <c r="B11" s="36"/>
      <c r="C11" s="41"/>
      <c r="D11" s="41"/>
      <c r="E11" s="41"/>
      <c r="F11" s="42"/>
      <c r="G11" s="43"/>
      <c r="H11" s="44"/>
      <c r="I11" s="352"/>
    </row>
    <row r="12" spans="1:9" ht="13.5">
      <c r="A12" s="149" t="s">
        <v>518</v>
      </c>
      <c r="B12" s="36">
        <v>8666</v>
      </c>
      <c r="C12" s="41">
        <v>37033</v>
      </c>
      <c r="D12" s="41">
        <v>18139</v>
      </c>
      <c r="E12" s="41">
        <v>18894</v>
      </c>
      <c r="F12" s="42">
        <f>ROUND(C12/B12,2)</f>
        <v>4.27</v>
      </c>
      <c r="G12" s="43">
        <f>C12-C10</f>
        <v>-2104</v>
      </c>
      <c r="H12" s="44">
        <f>ROUND(G12/C10*100,1)</f>
        <v>-5.4</v>
      </c>
      <c r="I12" s="352">
        <f t="shared" si="0"/>
        <v>96</v>
      </c>
    </row>
    <row r="13" spans="1:9" ht="13.5">
      <c r="A13" s="149" t="s">
        <v>519</v>
      </c>
      <c r="B13" s="36">
        <v>9785</v>
      </c>
      <c r="C13" s="41">
        <v>42951</v>
      </c>
      <c r="D13" s="41">
        <v>21493</v>
      </c>
      <c r="E13" s="41">
        <v>21458</v>
      </c>
      <c r="F13" s="42">
        <f>ROUND(C13/B13,2)</f>
        <v>4.39</v>
      </c>
      <c r="G13" s="43">
        <f>C13-C12</f>
        <v>5918</v>
      </c>
      <c r="H13" s="44">
        <f>ROUND(G13/C12*100,1)</f>
        <v>16</v>
      </c>
      <c r="I13" s="352">
        <f t="shared" si="0"/>
        <v>100.2</v>
      </c>
    </row>
    <row r="14" spans="1:9" ht="13.5">
      <c r="A14" s="149" t="s">
        <v>520</v>
      </c>
      <c r="B14" s="36">
        <v>11589</v>
      </c>
      <c r="C14" s="41">
        <v>50960</v>
      </c>
      <c r="D14" s="41">
        <v>25033</v>
      </c>
      <c r="E14" s="41">
        <v>25927</v>
      </c>
      <c r="F14" s="42">
        <f>ROUND(C14/B14,2)</f>
        <v>4.4</v>
      </c>
      <c r="G14" s="43">
        <f>C14-C13</f>
        <v>8009</v>
      </c>
      <c r="H14" s="44">
        <f>ROUND(G14/C13*100,1)</f>
        <v>18.6</v>
      </c>
      <c r="I14" s="352">
        <f t="shared" si="0"/>
        <v>96.6</v>
      </c>
    </row>
    <row r="15" spans="1:9" ht="13.5">
      <c r="A15" s="149" t="s">
        <v>521</v>
      </c>
      <c r="B15" s="36">
        <v>14221</v>
      </c>
      <c r="C15" s="41">
        <v>57050</v>
      </c>
      <c r="D15" s="41">
        <v>27894</v>
      </c>
      <c r="E15" s="41">
        <v>29156</v>
      </c>
      <c r="F15" s="42">
        <f>ROUND(C15/B15,2)</f>
        <v>4.01</v>
      </c>
      <c r="G15" s="43">
        <f>C15-C14</f>
        <v>6090</v>
      </c>
      <c r="H15" s="44">
        <f>ROUND(G15/C14*100,1)</f>
        <v>12</v>
      </c>
      <c r="I15" s="352">
        <f t="shared" si="0"/>
        <v>95.7</v>
      </c>
    </row>
    <row r="16" spans="1:9" ht="13.5">
      <c r="A16" s="149" t="s">
        <v>522</v>
      </c>
      <c r="B16" s="36">
        <v>17046</v>
      </c>
      <c r="C16" s="41">
        <v>63195</v>
      </c>
      <c r="D16" s="41">
        <v>30687</v>
      </c>
      <c r="E16" s="41">
        <v>32508</v>
      </c>
      <c r="F16" s="42">
        <f>ROUND(C16/B16,2)</f>
        <v>3.71</v>
      </c>
      <c r="G16" s="43">
        <f>C16-C15</f>
        <v>6145</v>
      </c>
      <c r="H16" s="44">
        <f>ROUND(G16/C15*100,1)</f>
        <v>10.8</v>
      </c>
      <c r="I16" s="352">
        <f t="shared" si="0"/>
        <v>94.4</v>
      </c>
    </row>
    <row r="17" spans="1:9" ht="13.5">
      <c r="A17" s="149"/>
      <c r="B17" s="36"/>
      <c r="C17" s="41"/>
      <c r="D17" s="41"/>
      <c r="E17" s="41"/>
      <c r="F17" s="42"/>
      <c r="G17" s="43"/>
      <c r="H17" s="44"/>
      <c r="I17" s="352"/>
    </row>
    <row r="18" spans="1:9" ht="13.5">
      <c r="A18" s="149" t="s">
        <v>523</v>
      </c>
      <c r="B18" s="36">
        <v>20690</v>
      </c>
      <c r="C18" s="41">
        <v>70938</v>
      </c>
      <c r="D18" s="41">
        <v>34139</v>
      </c>
      <c r="E18" s="41">
        <v>36799</v>
      </c>
      <c r="F18" s="42">
        <f>ROUND(C18/B18,2)</f>
        <v>3.43</v>
      </c>
      <c r="G18" s="43">
        <f>C18-C16</f>
        <v>7743</v>
      </c>
      <c r="H18" s="44">
        <f>ROUND(G18/C16*100,1)</f>
        <v>12.3</v>
      </c>
      <c r="I18" s="352">
        <f t="shared" si="0"/>
        <v>92.8</v>
      </c>
    </row>
    <row r="19" spans="1:9" ht="13.5">
      <c r="A19" s="149" t="s">
        <v>388</v>
      </c>
      <c r="B19" s="36">
        <v>23829</v>
      </c>
      <c r="C19" s="41">
        <v>76211</v>
      </c>
      <c r="D19" s="41">
        <v>36855</v>
      </c>
      <c r="E19" s="41">
        <v>39356</v>
      </c>
      <c r="F19" s="42">
        <f>ROUND(C19/B19,2)</f>
        <v>3.2</v>
      </c>
      <c r="G19" s="43">
        <f>C19-C18</f>
        <v>5273</v>
      </c>
      <c r="H19" s="44">
        <f>ROUND(G19/C18*100,1)</f>
        <v>7.4</v>
      </c>
      <c r="I19" s="352">
        <f t="shared" si="0"/>
        <v>93.6</v>
      </c>
    </row>
    <row r="20" spans="1:9" ht="13.5">
      <c r="A20" s="149" t="s">
        <v>389</v>
      </c>
      <c r="B20" s="36">
        <v>28614</v>
      </c>
      <c r="C20" s="41">
        <v>81745</v>
      </c>
      <c r="D20" s="41">
        <v>38996</v>
      </c>
      <c r="E20" s="41">
        <v>42749</v>
      </c>
      <c r="F20" s="42">
        <f>ROUND(C20/B20,2)</f>
        <v>2.86</v>
      </c>
      <c r="G20" s="43">
        <f>C20-C19</f>
        <v>5534</v>
      </c>
      <c r="H20" s="44">
        <f>ROUND(G20/C19*100,1)</f>
        <v>7.3</v>
      </c>
      <c r="I20" s="352">
        <f t="shared" si="0"/>
        <v>91.2</v>
      </c>
    </row>
    <row r="21" spans="1:9" ht="13.5">
      <c r="A21" s="149" t="s">
        <v>390</v>
      </c>
      <c r="B21" s="36">
        <v>30743</v>
      </c>
      <c r="C21" s="41">
        <v>87127</v>
      </c>
      <c r="D21" s="41">
        <v>41275</v>
      </c>
      <c r="E21" s="41">
        <v>45852</v>
      </c>
      <c r="F21" s="42">
        <f>ROUND(C21/B21,2)</f>
        <v>2.83</v>
      </c>
      <c r="G21" s="43">
        <f>C21-C20</f>
        <v>5382</v>
      </c>
      <c r="H21" s="44">
        <f>ROUND(G21/C20*100,1)</f>
        <v>6.6</v>
      </c>
      <c r="I21" s="352">
        <f t="shared" si="0"/>
        <v>90</v>
      </c>
    </row>
    <row r="22" spans="1:9" ht="13.5">
      <c r="A22" s="149" t="s">
        <v>524</v>
      </c>
      <c r="B22" s="36">
        <v>32427</v>
      </c>
      <c r="C22" s="41">
        <v>87524</v>
      </c>
      <c r="D22" s="41">
        <v>41130</v>
      </c>
      <c r="E22" s="41">
        <v>46394</v>
      </c>
      <c r="F22" s="42">
        <f>ROUND(C22/B22,2)</f>
        <v>2.7</v>
      </c>
      <c r="G22" s="43">
        <f>C22-C21</f>
        <v>397</v>
      </c>
      <c r="H22" s="44">
        <f>ROUND(G22/C21*100,1)</f>
        <v>0.5</v>
      </c>
      <c r="I22" s="352">
        <f t="shared" si="0"/>
        <v>88.7</v>
      </c>
    </row>
    <row r="23" spans="1:9" ht="13.5">
      <c r="A23" s="149"/>
      <c r="B23" s="36"/>
      <c r="C23" s="41"/>
      <c r="D23" s="41"/>
      <c r="E23" s="41"/>
      <c r="F23" s="42"/>
      <c r="G23" s="43"/>
      <c r="H23" s="44"/>
      <c r="I23" s="352"/>
    </row>
    <row r="24" spans="1:9" ht="13.5">
      <c r="A24" s="149" t="s">
        <v>406</v>
      </c>
      <c r="B24" s="36">
        <v>29070</v>
      </c>
      <c r="C24" s="41">
        <v>75032</v>
      </c>
      <c r="D24" s="41">
        <v>34928</v>
      </c>
      <c r="E24" s="41">
        <v>40104</v>
      </c>
      <c r="F24" s="42">
        <f>ROUND(C24/B24,2)</f>
        <v>2.58</v>
      </c>
      <c r="G24" s="43">
        <f>C24-C22</f>
        <v>-12492</v>
      </c>
      <c r="H24" s="44">
        <f>ROUND(G24/C22*100,1)</f>
        <v>-14.3</v>
      </c>
      <c r="I24" s="352">
        <f t="shared" si="0"/>
        <v>87.1</v>
      </c>
    </row>
    <row r="25" spans="1:9" ht="14.25" thickBot="1">
      <c r="A25" s="154" t="s">
        <v>144</v>
      </c>
      <c r="B25" s="45">
        <v>34209</v>
      </c>
      <c r="C25" s="46">
        <f>SUM(D25:E25)</f>
        <v>83834</v>
      </c>
      <c r="D25" s="46">
        <v>38705</v>
      </c>
      <c r="E25" s="46">
        <v>45129</v>
      </c>
      <c r="F25" s="47">
        <f>ROUND(C25/B25,2)</f>
        <v>2.45</v>
      </c>
      <c r="G25" s="48">
        <f>C25-C24</f>
        <v>8802</v>
      </c>
      <c r="H25" s="49">
        <f>ROUND(G25/C24*100,1)</f>
        <v>11.7</v>
      </c>
      <c r="I25" s="353">
        <f>ROUND(D25/E25*100,1)</f>
        <v>85.8</v>
      </c>
    </row>
    <row r="26" ht="19.5" customHeight="1">
      <c r="I26" s="354" t="s">
        <v>525</v>
      </c>
    </row>
  </sheetData>
  <mergeCells count="7">
    <mergeCell ref="G4:G5"/>
    <mergeCell ref="H4:H5"/>
    <mergeCell ref="I4:I5"/>
    <mergeCell ref="A4:A5"/>
    <mergeCell ref="B4:B5"/>
    <mergeCell ref="C4:E4"/>
    <mergeCell ref="F4:F5"/>
  </mergeCells>
  <hyperlinks>
    <hyperlink ref="A1" location="目次!A3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2" sqref="A2"/>
    </sheetView>
  </sheetViews>
  <sheetFormatPr defaultColWidth="9.00390625" defaultRowHeight="13.5"/>
  <cols>
    <col min="1" max="1" width="36.00390625" style="82" customWidth="1"/>
    <col min="2" max="5" width="12.625" style="82" customWidth="1"/>
    <col min="6" max="16384" width="9.00390625" style="82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82" t="s">
        <v>582</v>
      </c>
    </row>
    <row r="3" ht="14.25" thickBot="1"/>
    <row r="4" spans="1:5" ht="33.75" customHeight="1">
      <c r="A4" s="475" t="s">
        <v>427</v>
      </c>
      <c r="B4" s="161" t="s">
        <v>260</v>
      </c>
      <c r="C4" s="161" t="s">
        <v>261</v>
      </c>
      <c r="D4" s="161" t="s">
        <v>262</v>
      </c>
      <c r="E4" s="476" t="s">
        <v>441</v>
      </c>
    </row>
    <row r="5" spans="1:5" ht="24" customHeight="1">
      <c r="A5" s="477"/>
      <c r="B5" s="124"/>
      <c r="C5" s="37"/>
      <c r="D5" s="37"/>
      <c r="E5" s="447"/>
    </row>
    <row r="6" spans="1:5" ht="24" customHeight="1">
      <c r="A6" s="477" t="s">
        <v>442</v>
      </c>
      <c r="B6" s="36">
        <f>B8+B12+B18+B27+B29</f>
        <v>34075</v>
      </c>
      <c r="C6" s="41">
        <f>C8+C12+C18+C27+C29</f>
        <v>83082</v>
      </c>
      <c r="D6" s="41">
        <f>D8+D12+D18+D27+D29</f>
        <v>82883</v>
      </c>
      <c r="E6" s="478">
        <f>D6/B6</f>
        <v>2.4323697725605284</v>
      </c>
    </row>
    <row r="7" spans="1:5" ht="24" customHeight="1">
      <c r="A7" s="477"/>
      <c r="B7" s="36"/>
      <c r="C7" s="41"/>
      <c r="D7" s="41"/>
      <c r="E7" s="478"/>
    </row>
    <row r="8" spans="1:5" ht="24" customHeight="1">
      <c r="A8" s="477" t="s">
        <v>443</v>
      </c>
      <c r="B8" s="36">
        <v>52</v>
      </c>
      <c r="C8" s="41">
        <v>121</v>
      </c>
      <c r="D8" s="41">
        <v>121</v>
      </c>
      <c r="E8" s="478">
        <f aca="true" t="shared" si="0" ref="E8:E29">D8/B8</f>
        <v>2.326923076923077</v>
      </c>
    </row>
    <row r="9" spans="1:5" ht="24" customHeight="1">
      <c r="A9" s="477" t="s">
        <v>444</v>
      </c>
      <c r="B9" s="36">
        <v>17</v>
      </c>
      <c r="C9" s="41">
        <v>40</v>
      </c>
      <c r="D9" s="41">
        <v>40</v>
      </c>
      <c r="E9" s="478">
        <f t="shared" si="0"/>
        <v>2.3529411764705883</v>
      </c>
    </row>
    <row r="10" spans="1:5" ht="24" customHeight="1">
      <c r="A10" s="477" t="s">
        <v>445</v>
      </c>
      <c r="B10" s="36">
        <v>35</v>
      </c>
      <c r="C10" s="41">
        <v>81</v>
      </c>
      <c r="D10" s="41">
        <v>81</v>
      </c>
      <c r="E10" s="478">
        <f t="shared" si="0"/>
        <v>2.3142857142857145</v>
      </c>
    </row>
    <row r="11" spans="1:5" ht="24" customHeight="1">
      <c r="A11" s="477"/>
      <c r="B11" s="36"/>
      <c r="C11" s="41"/>
      <c r="D11" s="41"/>
      <c r="E11" s="478"/>
    </row>
    <row r="12" spans="1:5" ht="24" customHeight="1">
      <c r="A12" s="477" t="s">
        <v>446</v>
      </c>
      <c r="B12" s="36">
        <v>36</v>
      </c>
      <c r="C12" s="41">
        <v>127</v>
      </c>
      <c r="D12" s="41">
        <v>127</v>
      </c>
      <c r="E12" s="478">
        <f t="shared" si="0"/>
        <v>3.5277777777777777</v>
      </c>
    </row>
    <row r="13" spans="1:5" ht="24" customHeight="1">
      <c r="A13" s="477" t="s">
        <v>447</v>
      </c>
      <c r="B13" s="36">
        <v>9</v>
      </c>
      <c r="C13" s="41">
        <v>30</v>
      </c>
      <c r="D13" s="41">
        <v>30</v>
      </c>
      <c r="E13" s="478">
        <f t="shared" si="0"/>
        <v>3.3333333333333335</v>
      </c>
    </row>
    <row r="14" spans="1:5" ht="24" customHeight="1">
      <c r="A14" s="477" t="s">
        <v>448</v>
      </c>
      <c r="B14" s="36">
        <v>18</v>
      </c>
      <c r="C14" s="41">
        <v>60</v>
      </c>
      <c r="D14" s="41">
        <v>60</v>
      </c>
      <c r="E14" s="478">
        <f t="shared" si="0"/>
        <v>3.3333333333333335</v>
      </c>
    </row>
    <row r="15" spans="1:5" ht="24" customHeight="1">
      <c r="A15" s="477" t="s">
        <v>449</v>
      </c>
      <c r="B15" s="36">
        <v>1</v>
      </c>
      <c r="C15" s="41">
        <v>4</v>
      </c>
      <c r="D15" s="41">
        <v>4</v>
      </c>
      <c r="E15" s="478">
        <f t="shared" si="0"/>
        <v>4</v>
      </c>
    </row>
    <row r="16" spans="1:5" ht="24" customHeight="1">
      <c r="A16" s="477" t="s">
        <v>450</v>
      </c>
      <c r="B16" s="36">
        <v>8</v>
      </c>
      <c r="C16" s="41">
        <v>33</v>
      </c>
      <c r="D16" s="41">
        <v>33</v>
      </c>
      <c r="E16" s="478">
        <f t="shared" si="0"/>
        <v>4.125</v>
      </c>
    </row>
    <row r="17" spans="1:5" ht="24" customHeight="1">
      <c r="A17" s="477"/>
      <c r="B17" s="36"/>
      <c r="C17" s="41"/>
      <c r="D17" s="41"/>
      <c r="E17" s="478"/>
    </row>
    <row r="18" spans="1:5" ht="24" customHeight="1">
      <c r="A18" s="477" t="s">
        <v>451</v>
      </c>
      <c r="B18" s="36">
        <v>25460</v>
      </c>
      <c r="C18" s="41">
        <v>68488</v>
      </c>
      <c r="D18" s="41">
        <v>68329</v>
      </c>
      <c r="E18" s="478">
        <f t="shared" si="0"/>
        <v>2.6837784760408483</v>
      </c>
    </row>
    <row r="19" spans="1:5" ht="24" customHeight="1">
      <c r="A19" s="477" t="s">
        <v>452</v>
      </c>
      <c r="B19" s="36">
        <v>2411</v>
      </c>
      <c r="C19" s="41">
        <v>6035</v>
      </c>
      <c r="D19" s="41">
        <v>6010</v>
      </c>
      <c r="E19" s="478">
        <f t="shared" si="0"/>
        <v>2.4927416009954375</v>
      </c>
    </row>
    <row r="20" spans="1:5" ht="24" customHeight="1">
      <c r="A20" s="477" t="s">
        <v>453</v>
      </c>
      <c r="B20" s="36">
        <v>21590</v>
      </c>
      <c r="C20" s="41">
        <v>57539</v>
      </c>
      <c r="D20" s="41">
        <v>57408</v>
      </c>
      <c r="E20" s="478">
        <f t="shared" si="0"/>
        <v>2.659008800370542</v>
      </c>
    </row>
    <row r="21" spans="1:5" ht="24" customHeight="1">
      <c r="A21" s="477" t="s">
        <v>454</v>
      </c>
      <c r="B21" s="36">
        <v>1039</v>
      </c>
      <c r="C21" s="41">
        <v>3565</v>
      </c>
      <c r="D21" s="41">
        <v>3563</v>
      </c>
      <c r="E21" s="478">
        <f t="shared" si="0"/>
        <v>3.4292589027911453</v>
      </c>
    </row>
    <row r="22" spans="1:5" ht="24" customHeight="1">
      <c r="A22" s="477" t="s">
        <v>365</v>
      </c>
      <c r="B22" s="36"/>
      <c r="C22" s="41"/>
      <c r="D22" s="41"/>
      <c r="E22" s="478"/>
    </row>
    <row r="23" spans="1:5" ht="24" customHeight="1">
      <c r="A23" s="477" t="s">
        <v>455</v>
      </c>
      <c r="B23" s="36">
        <v>420</v>
      </c>
      <c r="C23" s="41">
        <v>1349</v>
      </c>
      <c r="D23" s="41">
        <v>1348</v>
      </c>
      <c r="E23" s="478">
        <f t="shared" si="0"/>
        <v>3.2095238095238097</v>
      </c>
    </row>
    <row r="24" spans="1:5" ht="24" customHeight="1">
      <c r="A24" s="477" t="s">
        <v>366</v>
      </c>
      <c r="B24" s="36"/>
      <c r="C24" s="41"/>
      <c r="D24" s="41"/>
      <c r="E24" s="478"/>
    </row>
    <row r="25" spans="1:5" ht="24" customHeight="1">
      <c r="A25" s="477"/>
      <c r="B25" s="36"/>
      <c r="C25" s="41"/>
      <c r="D25" s="41"/>
      <c r="E25" s="478"/>
    </row>
    <row r="26" spans="1:5" ht="24" customHeight="1">
      <c r="A26" s="477"/>
      <c r="B26" s="36"/>
      <c r="C26" s="41"/>
      <c r="D26" s="41"/>
      <c r="E26" s="478"/>
    </row>
    <row r="27" spans="1:5" ht="24" customHeight="1">
      <c r="A27" s="477" t="s">
        <v>456</v>
      </c>
      <c r="B27" s="36">
        <v>8089</v>
      </c>
      <c r="C27" s="41">
        <v>13168</v>
      </c>
      <c r="D27" s="41">
        <v>13135</v>
      </c>
      <c r="E27" s="478">
        <f t="shared" si="0"/>
        <v>1.6238101124984547</v>
      </c>
    </row>
    <row r="28" spans="1:5" ht="24" customHeight="1">
      <c r="A28" s="477"/>
      <c r="B28" s="36"/>
      <c r="C28" s="41"/>
      <c r="D28" s="41"/>
      <c r="E28" s="478"/>
    </row>
    <row r="29" spans="1:5" ht="24" customHeight="1">
      <c r="A29" s="477" t="s">
        <v>457</v>
      </c>
      <c r="B29" s="36">
        <v>438</v>
      </c>
      <c r="C29" s="41">
        <v>1178</v>
      </c>
      <c r="D29" s="41">
        <v>1171</v>
      </c>
      <c r="E29" s="478">
        <f t="shared" si="0"/>
        <v>2.67351598173516</v>
      </c>
    </row>
    <row r="30" spans="1:5" ht="24" customHeight="1">
      <c r="A30" s="477"/>
      <c r="B30" s="36"/>
      <c r="C30" s="41"/>
      <c r="D30" s="41"/>
      <c r="E30" s="447"/>
    </row>
    <row r="31" spans="1:5" ht="24" customHeight="1" thickBot="1">
      <c r="A31" s="479"/>
      <c r="B31" s="45"/>
      <c r="C31" s="46"/>
      <c r="D31" s="46"/>
      <c r="E31" s="480"/>
    </row>
    <row r="32" spans="1:5" ht="13.5">
      <c r="A32" s="162"/>
      <c r="B32" s="162"/>
      <c r="C32" s="162"/>
      <c r="D32" s="162"/>
      <c r="E32" s="162"/>
    </row>
    <row r="33" spans="1:5" ht="13.5">
      <c r="A33" s="162" t="s">
        <v>458</v>
      </c>
      <c r="B33" s="162"/>
      <c r="C33" s="162"/>
      <c r="D33" s="162"/>
      <c r="E33" s="162"/>
    </row>
    <row r="34" spans="1:5" ht="13.5">
      <c r="A34" s="162" t="s">
        <v>459</v>
      </c>
      <c r="B34" s="162"/>
      <c r="C34" s="162"/>
      <c r="D34" s="162"/>
      <c r="E34" s="162"/>
    </row>
  </sheetData>
  <hyperlinks>
    <hyperlink ref="A1" location="目次!A21" display="目次へ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2" sqref="A2"/>
    </sheetView>
  </sheetViews>
  <sheetFormatPr defaultColWidth="9.00390625" defaultRowHeight="13.5"/>
  <cols>
    <col min="1" max="1" width="31.125" style="1" customWidth="1"/>
    <col min="2" max="5" width="12.625" style="1" customWidth="1"/>
    <col min="6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" t="s">
        <v>619</v>
      </c>
    </row>
    <row r="3" ht="14.25" thickBot="1"/>
    <row r="4" spans="1:5" ht="44.25" customHeight="1">
      <c r="A4" s="481" t="s">
        <v>370</v>
      </c>
      <c r="B4" s="157" t="s">
        <v>369</v>
      </c>
      <c r="C4" s="118" t="s">
        <v>460</v>
      </c>
      <c r="D4" s="118" t="s">
        <v>461</v>
      </c>
      <c r="E4" s="443" t="s">
        <v>368</v>
      </c>
    </row>
    <row r="5" spans="1:5" ht="13.5">
      <c r="A5" s="467"/>
      <c r="B5" s="132"/>
      <c r="C5" s="487"/>
      <c r="D5" s="487"/>
      <c r="E5" s="482"/>
    </row>
    <row r="6" spans="1:5" ht="13.5">
      <c r="A6" s="467" t="s">
        <v>148</v>
      </c>
      <c r="B6" s="34">
        <v>39240</v>
      </c>
      <c r="C6" s="488">
        <v>33996</v>
      </c>
      <c r="D6" s="488">
        <v>4155</v>
      </c>
      <c r="E6" s="388">
        <v>1080</v>
      </c>
    </row>
    <row r="7" spans="1:5" ht="13.5">
      <c r="A7" s="466" t="s">
        <v>149</v>
      </c>
      <c r="B7" s="34">
        <v>81</v>
      </c>
      <c r="C7" s="488">
        <v>48</v>
      </c>
      <c r="D7" s="488">
        <v>24</v>
      </c>
      <c r="E7" s="388">
        <v>9</v>
      </c>
    </row>
    <row r="8" spans="1:5" ht="13.5">
      <c r="A8" s="466" t="s">
        <v>150</v>
      </c>
      <c r="B8" s="34">
        <v>10</v>
      </c>
      <c r="C8" s="488">
        <v>9</v>
      </c>
      <c r="D8" s="488">
        <v>1</v>
      </c>
      <c r="E8" s="483" t="s">
        <v>263</v>
      </c>
    </row>
    <row r="9" spans="1:5" ht="13.5">
      <c r="A9" s="466" t="s">
        <v>151</v>
      </c>
      <c r="B9" s="34">
        <v>13</v>
      </c>
      <c r="C9" s="488">
        <v>13</v>
      </c>
      <c r="D9" s="489" t="s">
        <v>263</v>
      </c>
      <c r="E9" s="483" t="s">
        <v>263</v>
      </c>
    </row>
    <row r="10" spans="1:5" ht="13.5">
      <c r="A10" s="466" t="s">
        <v>152</v>
      </c>
      <c r="B10" s="34">
        <v>1</v>
      </c>
      <c r="C10" s="488">
        <v>1</v>
      </c>
      <c r="D10" s="489" t="s">
        <v>263</v>
      </c>
      <c r="E10" s="483" t="s">
        <v>263</v>
      </c>
    </row>
    <row r="11" spans="1:5" ht="13.5">
      <c r="A11" s="466" t="s">
        <v>153</v>
      </c>
      <c r="B11" s="34">
        <v>2248</v>
      </c>
      <c r="C11" s="488">
        <v>1877</v>
      </c>
      <c r="D11" s="488">
        <v>312</v>
      </c>
      <c r="E11" s="388">
        <v>59</v>
      </c>
    </row>
    <row r="12" spans="1:5" ht="13.5">
      <c r="A12" s="466" t="s">
        <v>154</v>
      </c>
      <c r="B12" s="34">
        <v>5637</v>
      </c>
      <c r="C12" s="488">
        <v>5436</v>
      </c>
      <c r="D12" s="488">
        <v>164</v>
      </c>
      <c r="E12" s="388">
        <v>37</v>
      </c>
    </row>
    <row r="13" spans="1:5" ht="13.5">
      <c r="A13" s="466" t="s">
        <v>155</v>
      </c>
      <c r="B13" s="34">
        <v>193</v>
      </c>
      <c r="C13" s="488">
        <v>193</v>
      </c>
      <c r="D13" s="489" t="s">
        <v>263</v>
      </c>
      <c r="E13" s="483" t="s">
        <v>263</v>
      </c>
    </row>
    <row r="14" spans="1:5" ht="13.5">
      <c r="A14" s="466" t="s">
        <v>156</v>
      </c>
      <c r="B14" s="34">
        <v>2198</v>
      </c>
      <c r="C14" s="488">
        <v>2114</v>
      </c>
      <c r="D14" s="488">
        <v>76</v>
      </c>
      <c r="E14" s="388">
        <v>8</v>
      </c>
    </row>
    <row r="15" spans="1:5" ht="13.5">
      <c r="A15" s="466" t="s">
        <v>620</v>
      </c>
      <c r="B15" s="34">
        <v>10348</v>
      </c>
      <c r="C15" s="488">
        <v>8717</v>
      </c>
      <c r="D15" s="488">
        <v>1163</v>
      </c>
      <c r="E15" s="388">
        <v>466</v>
      </c>
    </row>
    <row r="16" spans="1:5" ht="13.5">
      <c r="A16" s="466" t="s">
        <v>157</v>
      </c>
      <c r="B16" s="34">
        <v>2038</v>
      </c>
      <c r="C16" s="488">
        <v>1937</v>
      </c>
      <c r="D16" s="488">
        <v>91</v>
      </c>
      <c r="E16" s="388">
        <v>10</v>
      </c>
    </row>
    <row r="17" spans="1:5" ht="13.5">
      <c r="A17" s="466" t="s">
        <v>161</v>
      </c>
      <c r="B17" s="34">
        <v>1678</v>
      </c>
      <c r="C17" s="488">
        <v>1301</v>
      </c>
      <c r="D17" s="488">
        <v>306</v>
      </c>
      <c r="E17" s="388">
        <v>71</v>
      </c>
    </row>
    <row r="18" spans="1:5" ht="13.5">
      <c r="A18" s="466" t="s">
        <v>158</v>
      </c>
      <c r="B18" s="34">
        <v>12885</v>
      </c>
      <c r="C18" s="488">
        <v>10557</v>
      </c>
      <c r="D18" s="488">
        <v>1933</v>
      </c>
      <c r="E18" s="388">
        <v>393</v>
      </c>
    </row>
    <row r="19" spans="1:5" ht="13.5">
      <c r="A19" s="466" t="s">
        <v>621</v>
      </c>
      <c r="B19" s="34">
        <v>1041</v>
      </c>
      <c r="C19" s="488">
        <v>1041</v>
      </c>
      <c r="D19" s="489" t="s">
        <v>263</v>
      </c>
      <c r="E19" s="483" t="s">
        <v>263</v>
      </c>
    </row>
    <row r="20" spans="1:5" ht="13.5">
      <c r="A20" s="466" t="s">
        <v>159</v>
      </c>
      <c r="B20" s="34">
        <v>869</v>
      </c>
      <c r="C20" s="488">
        <v>752</v>
      </c>
      <c r="D20" s="488">
        <v>85</v>
      </c>
      <c r="E20" s="388">
        <v>27</v>
      </c>
    </row>
    <row r="21" spans="1:5" ht="13.5">
      <c r="A21" s="484"/>
      <c r="B21" s="119"/>
      <c r="C21" s="490"/>
      <c r="D21" s="490"/>
      <c r="E21" s="485"/>
    </row>
    <row r="22" spans="1:5" ht="13.5">
      <c r="A22" s="467" t="s">
        <v>145</v>
      </c>
      <c r="B22" s="36"/>
      <c r="C22" s="41"/>
      <c r="D22" s="41"/>
      <c r="E22" s="447"/>
    </row>
    <row r="23" spans="1:5" ht="13.5">
      <c r="A23" s="467" t="s">
        <v>160</v>
      </c>
      <c r="B23" s="34">
        <v>23523</v>
      </c>
      <c r="C23" s="488">
        <v>20405</v>
      </c>
      <c r="D23" s="488">
        <v>2956</v>
      </c>
      <c r="E23" s="388">
        <v>160</v>
      </c>
    </row>
    <row r="24" spans="1:5" ht="13.5">
      <c r="A24" s="466" t="s">
        <v>149</v>
      </c>
      <c r="B24" s="34">
        <v>66</v>
      </c>
      <c r="C24" s="488">
        <v>39</v>
      </c>
      <c r="D24" s="488">
        <v>24</v>
      </c>
      <c r="E24" s="388">
        <v>3</v>
      </c>
    </row>
    <row r="25" spans="1:5" ht="13.5">
      <c r="A25" s="466" t="s">
        <v>150</v>
      </c>
      <c r="B25" s="34">
        <v>10</v>
      </c>
      <c r="C25" s="488">
        <v>9</v>
      </c>
      <c r="D25" s="488">
        <v>1</v>
      </c>
      <c r="E25" s="483" t="s">
        <v>263</v>
      </c>
    </row>
    <row r="26" spans="1:5" ht="13.5">
      <c r="A26" s="466" t="s">
        <v>151</v>
      </c>
      <c r="B26" s="34">
        <v>12</v>
      </c>
      <c r="C26" s="488">
        <v>12</v>
      </c>
      <c r="D26" s="489" t="s">
        <v>263</v>
      </c>
      <c r="E26" s="483" t="s">
        <v>263</v>
      </c>
    </row>
    <row r="27" spans="1:5" ht="13.5">
      <c r="A27" s="466" t="s">
        <v>152</v>
      </c>
      <c r="B27" s="34">
        <v>1</v>
      </c>
      <c r="C27" s="488">
        <v>1</v>
      </c>
      <c r="D27" s="489" t="s">
        <v>263</v>
      </c>
      <c r="E27" s="483" t="s">
        <v>263</v>
      </c>
    </row>
    <row r="28" spans="1:5" ht="13.5">
      <c r="A28" s="466" t="s">
        <v>153</v>
      </c>
      <c r="B28" s="34">
        <v>1875</v>
      </c>
      <c r="C28" s="488">
        <v>1553</v>
      </c>
      <c r="D28" s="488">
        <v>307</v>
      </c>
      <c r="E28" s="388">
        <v>15</v>
      </c>
    </row>
    <row r="29" spans="1:5" ht="13.5">
      <c r="A29" s="466" t="s">
        <v>154</v>
      </c>
      <c r="B29" s="34">
        <v>4192</v>
      </c>
      <c r="C29" s="488">
        <v>4068</v>
      </c>
      <c r="D29" s="488">
        <v>115</v>
      </c>
      <c r="E29" s="388">
        <v>9</v>
      </c>
    </row>
    <row r="30" spans="1:5" ht="13.5">
      <c r="A30" s="466" t="s">
        <v>155</v>
      </c>
      <c r="B30" s="34">
        <v>156</v>
      </c>
      <c r="C30" s="488">
        <v>156</v>
      </c>
      <c r="D30" s="489" t="s">
        <v>263</v>
      </c>
      <c r="E30" s="483" t="s">
        <v>263</v>
      </c>
    </row>
    <row r="31" spans="1:5" ht="13.5">
      <c r="A31" s="466" t="s">
        <v>156</v>
      </c>
      <c r="B31" s="34">
        <v>1643</v>
      </c>
      <c r="C31" s="488">
        <v>1574</v>
      </c>
      <c r="D31" s="488">
        <v>69</v>
      </c>
      <c r="E31" s="483" t="s">
        <v>263</v>
      </c>
    </row>
    <row r="32" spans="1:5" ht="13.5">
      <c r="A32" s="466" t="s">
        <v>620</v>
      </c>
      <c r="B32" s="34">
        <v>5696</v>
      </c>
      <c r="C32" s="488">
        <v>4795</v>
      </c>
      <c r="D32" s="488">
        <v>822</v>
      </c>
      <c r="E32" s="388">
        <v>79</v>
      </c>
    </row>
    <row r="33" spans="1:5" ht="13.5">
      <c r="A33" s="466" t="s">
        <v>157</v>
      </c>
      <c r="B33" s="34">
        <v>1301</v>
      </c>
      <c r="C33" s="488">
        <v>1231</v>
      </c>
      <c r="D33" s="488">
        <v>67</v>
      </c>
      <c r="E33" s="388">
        <v>3</v>
      </c>
    </row>
    <row r="34" spans="1:5" ht="13.5">
      <c r="A34" s="466" t="s">
        <v>161</v>
      </c>
      <c r="B34" s="34">
        <v>1032</v>
      </c>
      <c r="C34" s="488">
        <v>815</v>
      </c>
      <c r="D34" s="488">
        <v>207</v>
      </c>
      <c r="E34" s="388">
        <v>10</v>
      </c>
    </row>
    <row r="35" spans="1:5" ht="13.5">
      <c r="A35" s="466" t="s">
        <v>158</v>
      </c>
      <c r="B35" s="34">
        <v>6593</v>
      </c>
      <c r="C35" s="488">
        <v>5266</v>
      </c>
      <c r="D35" s="488">
        <v>1290</v>
      </c>
      <c r="E35" s="388">
        <v>36</v>
      </c>
    </row>
    <row r="36" spans="1:5" ht="13.5">
      <c r="A36" s="466" t="s">
        <v>621</v>
      </c>
      <c r="B36" s="34">
        <v>495</v>
      </c>
      <c r="C36" s="488">
        <v>495</v>
      </c>
      <c r="D36" s="489" t="s">
        <v>263</v>
      </c>
      <c r="E36" s="483" t="s">
        <v>263</v>
      </c>
    </row>
    <row r="37" spans="1:5" ht="13.5">
      <c r="A37" s="466" t="s">
        <v>159</v>
      </c>
      <c r="B37" s="34">
        <v>451</v>
      </c>
      <c r="C37" s="488">
        <v>391</v>
      </c>
      <c r="D37" s="488">
        <v>54</v>
      </c>
      <c r="E37" s="388">
        <v>5</v>
      </c>
    </row>
    <row r="38" spans="1:5" ht="13.5">
      <c r="A38" s="484"/>
      <c r="B38" s="119"/>
      <c r="C38" s="490"/>
      <c r="D38" s="490"/>
      <c r="E38" s="485"/>
    </row>
    <row r="39" spans="1:5" ht="13.5">
      <c r="A39" s="467" t="s">
        <v>146</v>
      </c>
      <c r="B39" s="36"/>
      <c r="C39" s="41"/>
      <c r="D39" s="41"/>
      <c r="E39" s="447"/>
    </row>
    <row r="40" spans="1:5" ht="13.5">
      <c r="A40" s="467" t="s">
        <v>160</v>
      </c>
      <c r="B40" s="34">
        <v>15717</v>
      </c>
      <c r="C40" s="488">
        <v>13591</v>
      </c>
      <c r="D40" s="488">
        <v>1199</v>
      </c>
      <c r="E40" s="388">
        <v>920</v>
      </c>
    </row>
    <row r="41" spans="1:5" ht="13.5">
      <c r="A41" s="466" t="s">
        <v>149</v>
      </c>
      <c r="B41" s="34">
        <v>15</v>
      </c>
      <c r="C41" s="488">
        <v>9</v>
      </c>
      <c r="D41" s="489" t="s">
        <v>263</v>
      </c>
      <c r="E41" s="388">
        <v>6</v>
      </c>
    </row>
    <row r="42" spans="1:5" ht="13.5">
      <c r="A42" s="466" t="s">
        <v>150</v>
      </c>
      <c r="B42" s="53" t="s">
        <v>263</v>
      </c>
      <c r="C42" s="489" t="s">
        <v>263</v>
      </c>
      <c r="D42" s="489" t="s">
        <v>263</v>
      </c>
      <c r="E42" s="483" t="s">
        <v>263</v>
      </c>
    </row>
    <row r="43" spans="1:5" ht="13.5">
      <c r="A43" s="466" t="s">
        <v>151</v>
      </c>
      <c r="B43" s="34">
        <v>1</v>
      </c>
      <c r="C43" s="488">
        <v>1</v>
      </c>
      <c r="D43" s="489" t="s">
        <v>263</v>
      </c>
      <c r="E43" s="483" t="s">
        <v>263</v>
      </c>
    </row>
    <row r="44" spans="1:5" ht="13.5">
      <c r="A44" s="466" t="s">
        <v>152</v>
      </c>
      <c r="B44" s="53" t="s">
        <v>263</v>
      </c>
      <c r="C44" s="489" t="s">
        <v>263</v>
      </c>
      <c r="D44" s="489" t="s">
        <v>263</v>
      </c>
      <c r="E44" s="483" t="s">
        <v>263</v>
      </c>
    </row>
    <row r="45" spans="1:5" ht="13.5">
      <c r="A45" s="466" t="s">
        <v>153</v>
      </c>
      <c r="B45" s="34">
        <v>373</v>
      </c>
      <c r="C45" s="488">
        <v>324</v>
      </c>
      <c r="D45" s="488">
        <v>5</v>
      </c>
      <c r="E45" s="388">
        <v>44</v>
      </c>
    </row>
    <row r="46" spans="1:5" ht="13.5">
      <c r="A46" s="466" t="s">
        <v>154</v>
      </c>
      <c r="B46" s="34">
        <v>1445</v>
      </c>
      <c r="C46" s="488">
        <v>1368</v>
      </c>
      <c r="D46" s="488">
        <v>49</v>
      </c>
      <c r="E46" s="388">
        <v>28</v>
      </c>
    </row>
    <row r="47" spans="1:5" ht="13.5">
      <c r="A47" s="466" t="s">
        <v>155</v>
      </c>
      <c r="B47" s="34">
        <v>37</v>
      </c>
      <c r="C47" s="488">
        <v>37</v>
      </c>
      <c r="D47" s="489" t="s">
        <v>263</v>
      </c>
      <c r="E47" s="483" t="s">
        <v>263</v>
      </c>
    </row>
    <row r="48" spans="1:5" ht="13.5">
      <c r="A48" s="466" t="s">
        <v>156</v>
      </c>
      <c r="B48" s="34">
        <v>555</v>
      </c>
      <c r="C48" s="488">
        <v>540</v>
      </c>
      <c r="D48" s="488">
        <v>7</v>
      </c>
      <c r="E48" s="388">
        <v>8</v>
      </c>
    </row>
    <row r="49" spans="1:5" ht="13.5">
      <c r="A49" s="466" t="s">
        <v>620</v>
      </c>
      <c r="B49" s="34">
        <v>4652</v>
      </c>
      <c r="C49" s="488">
        <v>3922</v>
      </c>
      <c r="D49" s="488">
        <v>341</v>
      </c>
      <c r="E49" s="388">
        <v>387</v>
      </c>
    </row>
    <row r="50" spans="1:5" ht="13.5">
      <c r="A50" s="466" t="s">
        <v>157</v>
      </c>
      <c r="B50" s="34">
        <v>737</v>
      </c>
      <c r="C50" s="488">
        <v>706</v>
      </c>
      <c r="D50" s="488">
        <v>24</v>
      </c>
      <c r="E50" s="388">
        <v>7</v>
      </c>
    </row>
    <row r="51" spans="1:5" ht="13.5">
      <c r="A51" s="466" t="s">
        <v>161</v>
      </c>
      <c r="B51" s="34">
        <v>646</v>
      </c>
      <c r="C51" s="488">
        <v>486</v>
      </c>
      <c r="D51" s="488">
        <v>99</v>
      </c>
      <c r="E51" s="388">
        <v>61</v>
      </c>
    </row>
    <row r="52" spans="1:5" ht="13.5">
      <c r="A52" s="466" t="s">
        <v>158</v>
      </c>
      <c r="B52" s="34">
        <v>6292</v>
      </c>
      <c r="C52" s="488">
        <v>5291</v>
      </c>
      <c r="D52" s="488">
        <v>643</v>
      </c>
      <c r="E52" s="388">
        <v>357</v>
      </c>
    </row>
    <row r="53" spans="1:5" ht="13.5">
      <c r="A53" s="466" t="s">
        <v>621</v>
      </c>
      <c r="B53" s="34">
        <v>546</v>
      </c>
      <c r="C53" s="488">
        <v>546</v>
      </c>
      <c r="D53" s="489" t="s">
        <v>263</v>
      </c>
      <c r="E53" s="483" t="s">
        <v>263</v>
      </c>
    </row>
    <row r="54" spans="1:5" ht="13.5">
      <c r="A54" s="466" t="s">
        <v>159</v>
      </c>
      <c r="B54" s="34">
        <v>418</v>
      </c>
      <c r="C54" s="488">
        <v>361</v>
      </c>
      <c r="D54" s="488">
        <v>31</v>
      </c>
      <c r="E54" s="388">
        <v>22</v>
      </c>
    </row>
    <row r="55" spans="1:5" ht="14.25" thickBot="1">
      <c r="A55" s="471"/>
      <c r="B55" s="74"/>
      <c r="C55" s="491"/>
      <c r="D55" s="491"/>
      <c r="E55" s="486"/>
    </row>
    <row r="56" spans="1:5" ht="13.5">
      <c r="A56" s="21"/>
      <c r="B56" s="73"/>
      <c r="C56" s="73"/>
      <c r="D56" s="73"/>
      <c r="E56" s="73"/>
    </row>
    <row r="57" spans="1:5" ht="13.5">
      <c r="A57" s="21"/>
      <c r="B57" s="21"/>
      <c r="C57" s="21"/>
      <c r="D57" s="21"/>
      <c r="E57" s="21"/>
    </row>
  </sheetData>
  <hyperlinks>
    <hyperlink ref="A1" location="目次!A22" display="目次へ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5"/>
  <sheetViews>
    <sheetView workbookViewId="0" topLeftCell="A1">
      <selection activeCell="A2" sqref="A2"/>
    </sheetView>
  </sheetViews>
  <sheetFormatPr defaultColWidth="9.00390625" defaultRowHeight="13.5"/>
  <cols>
    <col min="1" max="1" width="10.75390625" style="72" customWidth="1"/>
    <col min="2" max="10" width="8.00390625" style="72" customWidth="1"/>
    <col min="11" max="21" width="8.00390625" style="1" customWidth="1"/>
    <col min="22" max="16384" width="9.00390625" style="72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" t="s">
        <v>583</v>
      </c>
    </row>
    <row r="3" ht="13.5" customHeight="1" thickBot="1"/>
    <row r="4" spans="1:21" ht="13.5" customHeight="1">
      <c r="A4" s="720" t="s">
        <v>147</v>
      </c>
      <c r="B4" s="731" t="s">
        <v>462</v>
      </c>
      <c r="C4" s="731"/>
      <c r="D4" s="731"/>
      <c r="E4" s="731"/>
      <c r="F4" s="731"/>
      <c r="G4" s="731"/>
      <c r="H4" s="731"/>
      <c r="I4" s="731" t="s">
        <v>463</v>
      </c>
      <c r="J4" s="742"/>
      <c r="K4" s="747" t="s">
        <v>480</v>
      </c>
      <c r="L4" s="731"/>
      <c r="M4" s="731"/>
      <c r="N4" s="731" t="s">
        <v>481</v>
      </c>
      <c r="O4" s="731"/>
      <c r="P4" s="731"/>
      <c r="Q4" s="731"/>
      <c r="R4" s="731" t="s">
        <v>665</v>
      </c>
      <c r="S4" s="731"/>
      <c r="T4" s="731"/>
      <c r="U4" s="741"/>
    </row>
    <row r="5" spans="1:21" ht="12">
      <c r="A5" s="740"/>
      <c r="B5" s="745" t="s">
        <v>35</v>
      </c>
      <c r="C5" s="746" t="s">
        <v>164</v>
      </c>
      <c r="D5" s="746" t="s">
        <v>163</v>
      </c>
      <c r="E5" s="746" t="s">
        <v>662</v>
      </c>
      <c r="F5" s="746" t="s">
        <v>663</v>
      </c>
      <c r="G5" s="746" t="s">
        <v>664</v>
      </c>
      <c r="H5" s="746" t="s">
        <v>479</v>
      </c>
      <c r="I5" s="73"/>
      <c r="J5" s="73"/>
      <c r="K5" s="166"/>
      <c r="L5" s="166"/>
      <c r="M5" s="158"/>
      <c r="N5" s="132"/>
      <c r="O5" s="166"/>
      <c r="P5" s="166"/>
      <c r="Q5" s="158"/>
      <c r="R5" s="132"/>
      <c r="S5" s="166"/>
      <c r="T5" s="166"/>
      <c r="U5" s="495"/>
    </row>
    <row r="6" spans="1:21" ht="48" customHeight="1">
      <c r="A6" s="740"/>
      <c r="B6" s="709"/>
      <c r="C6" s="732"/>
      <c r="D6" s="732"/>
      <c r="E6" s="732"/>
      <c r="F6" s="732"/>
      <c r="G6" s="732"/>
      <c r="H6" s="732"/>
      <c r="I6" s="164" t="s">
        <v>35</v>
      </c>
      <c r="J6" s="160" t="s">
        <v>672</v>
      </c>
      <c r="K6" s="163" t="s">
        <v>666</v>
      </c>
      <c r="L6" s="163" t="s">
        <v>667</v>
      </c>
      <c r="M6" s="163" t="s">
        <v>668</v>
      </c>
      <c r="N6" s="164" t="s">
        <v>268</v>
      </c>
      <c r="O6" s="163" t="s">
        <v>669</v>
      </c>
      <c r="P6" s="163" t="s">
        <v>671</v>
      </c>
      <c r="Q6" s="163" t="s">
        <v>670</v>
      </c>
      <c r="R6" s="164" t="s">
        <v>268</v>
      </c>
      <c r="S6" s="163" t="s">
        <v>669</v>
      </c>
      <c r="T6" s="163" t="s">
        <v>671</v>
      </c>
      <c r="U6" s="402" t="s">
        <v>670</v>
      </c>
    </row>
    <row r="7" spans="1:21" ht="7.5" customHeight="1">
      <c r="A7" s="492"/>
      <c r="B7" s="71"/>
      <c r="C7" s="460"/>
      <c r="D7" s="460"/>
      <c r="E7" s="460"/>
      <c r="F7" s="460"/>
      <c r="G7" s="460"/>
      <c r="H7" s="512"/>
      <c r="I7" s="521"/>
      <c r="J7" s="460"/>
      <c r="K7" s="508"/>
      <c r="L7" s="508"/>
      <c r="M7" s="522"/>
      <c r="N7" s="516"/>
      <c r="O7" s="508"/>
      <c r="P7" s="508"/>
      <c r="Q7" s="532"/>
      <c r="R7" s="534"/>
      <c r="S7" s="508"/>
      <c r="T7" s="508"/>
      <c r="U7" s="482"/>
    </row>
    <row r="8" spans="1:21" ht="12.75" customHeight="1">
      <c r="A8" s="492" t="s">
        <v>268</v>
      </c>
      <c r="B8" s="165">
        <v>83688</v>
      </c>
      <c r="C8" s="509">
        <v>31313</v>
      </c>
      <c r="D8" s="509">
        <v>2712</v>
      </c>
      <c r="E8" s="509">
        <v>15087</v>
      </c>
      <c r="F8" s="510" t="s">
        <v>140</v>
      </c>
      <c r="G8" s="509">
        <v>16933</v>
      </c>
      <c r="H8" s="513">
        <v>15724</v>
      </c>
      <c r="I8" s="523">
        <v>39240</v>
      </c>
      <c r="J8" s="509">
        <v>8201</v>
      </c>
      <c r="K8" s="510" t="s">
        <v>140</v>
      </c>
      <c r="L8" s="509">
        <v>14012</v>
      </c>
      <c r="M8" s="524">
        <v>14315</v>
      </c>
      <c r="N8" s="517">
        <v>65849</v>
      </c>
      <c r="O8" s="510" t="s">
        <v>140</v>
      </c>
      <c r="P8" s="509">
        <v>12267</v>
      </c>
      <c r="Q8" s="513">
        <v>2551</v>
      </c>
      <c r="R8" s="523">
        <v>22148</v>
      </c>
      <c r="S8" s="510" t="s">
        <v>140</v>
      </c>
      <c r="T8" s="509">
        <v>9435</v>
      </c>
      <c r="U8" s="496">
        <v>1800</v>
      </c>
    </row>
    <row r="9" spans="1:21" ht="7.5" customHeight="1">
      <c r="A9" s="492"/>
      <c r="B9" s="70"/>
      <c r="C9" s="463"/>
      <c r="D9" s="463"/>
      <c r="E9" s="463"/>
      <c r="F9" s="463"/>
      <c r="G9" s="463"/>
      <c r="H9" s="514"/>
      <c r="I9" s="525"/>
      <c r="J9" s="463"/>
      <c r="K9" s="510"/>
      <c r="L9" s="509"/>
      <c r="M9" s="524"/>
      <c r="N9" s="517"/>
      <c r="O9" s="510"/>
      <c r="P9" s="509"/>
      <c r="Q9" s="513"/>
      <c r="R9" s="523"/>
      <c r="S9" s="510"/>
      <c r="T9" s="509"/>
      <c r="U9" s="496"/>
    </row>
    <row r="10" spans="1:21" ht="12.75" customHeight="1">
      <c r="A10" s="492" t="s">
        <v>464</v>
      </c>
      <c r="B10" s="165">
        <v>10575</v>
      </c>
      <c r="C10" s="509">
        <v>4728</v>
      </c>
      <c r="D10" s="510" t="s">
        <v>140</v>
      </c>
      <c r="E10" s="509">
        <v>4900</v>
      </c>
      <c r="F10" s="510" t="s">
        <v>140</v>
      </c>
      <c r="G10" s="509">
        <v>799</v>
      </c>
      <c r="H10" s="513">
        <v>148</v>
      </c>
      <c r="I10" s="526" t="s">
        <v>140</v>
      </c>
      <c r="J10" s="510" t="s">
        <v>140</v>
      </c>
      <c r="K10" s="510" t="s">
        <v>140</v>
      </c>
      <c r="L10" s="510" t="s">
        <v>140</v>
      </c>
      <c r="M10" s="527" t="s">
        <v>140</v>
      </c>
      <c r="N10" s="517">
        <v>10087</v>
      </c>
      <c r="O10" s="510" t="s">
        <v>140</v>
      </c>
      <c r="P10" s="509">
        <v>376</v>
      </c>
      <c r="Q10" s="513">
        <v>83</v>
      </c>
      <c r="R10" s="526" t="s">
        <v>140</v>
      </c>
      <c r="S10" s="510" t="s">
        <v>140</v>
      </c>
      <c r="T10" s="510" t="s">
        <v>140</v>
      </c>
      <c r="U10" s="497" t="s">
        <v>140</v>
      </c>
    </row>
    <row r="11" spans="1:21" ht="12.75" customHeight="1">
      <c r="A11" s="493" t="s">
        <v>465</v>
      </c>
      <c r="B11" s="165">
        <v>4451</v>
      </c>
      <c r="C11" s="509">
        <v>147</v>
      </c>
      <c r="D11" s="509">
        <v>2</v>
      </c>
      <c r="E11" s="509">
        <v>1985</v>
      </c>
      <c r="F11" s="510" t="s">
        <v>140</v>
      </c>
      <c r="G11" s="509">
        <v>1581</v>
      </c>
      <c r="H11" s="513">
        <v>666</v>
      </c>
      <c r="I11" s="523">
        <v>493</v>
      </c>
      <c r="J11" s="509">
        <v>281</v>
      </c>
      <c r="K11" s="510" t="s">
        <v>140</v>
      </c>
      <c r="L11" s="509">
        <v>162</v>
      </c>
      <c r="M11" s="524">
        <v>48</v>
      </c>
      <c r="N11" s="517">
        <v>5052</v>
      </c>
      <c r="O11" s="510" t="s">
        <v>140</v>
      </c>
      <c r="P11" s="509">
        <v>2358</v>
      </c>
      <c r="Q11" s="513">
        <v>490</v>
      </c>
      <c r="R11" s="523">
        <v>456</v>
      </c>
      <c r="S11" s="510" t="s">
        <v>140</v>
      </c>
      <c r="T11" s="509">
        <v>154</v>
      </c>
      <c r="U11" s="496">
        <v>19</v>
      </c>
    </row>
    <row r="12" spans="1:21" ht="12.75" customHeight="1">
      <c r="A12" s="492" t="s">
        <v>466</v>
      </c>
      <c r="B12" s="165">
        <v>4909</v>
      </c>
      <c r="C12" s="509">
        <v>571</v>
      </c>
      <c r="D12" s="509">
        <v>35</v>
      </c>
      <c r="E12" s="509">
        <v>1014</v>
      </c>
      <c r="F12" s="510" t="s">
        <v>140</v>
      </c>
      <c r="G12" s="509">
        <v>1810</v>
      </c>
      <c r="H12" s="513">
        <v>1338</v>
      </c>
      <c r="I12" s="523">
        <v>2769</v>
      </c>
      <c r="J12" s="509">
        <v>770</v>
      </c>
      <c r="K12" s="510" t="s">
        <v>140</v>
      </c>
      <c r="L12" s="509">
        <v>1176</v>
      </c>
      <c r="M12" s="524">
        <v>788</v>
      </c>
      <c r="N12" s="517">
        <v>3339</v>
      </c>
      <c r="O12" s="510" t="s">
        <v>140</v>
      </c>
      <c r="P12" s="509">
        <v>1219</v>
      </c>
      <c r="Q12" s="513">
        <v>359</v>
      </c>
      <c r="R12" s="523">
        <v>1959</v>
      </c>
      <c r="S12" s="510" t="s">
        <v>140</v>
      </c>
      <c r="T12" s="509">
        <v>982</v>
      </c>
      <c r="U12" s="496">
        <v>172</v>
      </c>
    </row>
    <row r="13" spans="1:21" ht="12.75" customHeight="1">
      <c r="A13" s="492" t="s">
        <v>467</v>
      </c>
      <c r="B13" s="165">
        <v>6291</v>
      </c>
      <c r="C13" s="509">
        <v>1373</v>
      </c>
      <c r="D13" s="509">
        <v>85</v>
      </c>
      <c r="E13" s="509">
        <v>757</v>
      </c>
      <c r="F13" s="510" t="s">
        <v>140</v>
      </c>
      <c r="G13" s="509">
        <v>1941</v>
      </c>
      <c r="H13" s="513">
        <v>1933</v>
      </c>
      <c r="I13" s="523">
        <v>4588</v>
      </c>
      <c r="J13" s="509">
        <v>734</v>
      </c>
      <c r="K13" s="510" t="s">
        <v>140</v>
      </c>
      <c r="L13" s="509">
        <v>1899</v>
      </c>
      <c r="M13" s="524">
        <v>1870</v>
      </c>
      <c r="N13" s="517">
        <v>4064</v>
      </c>
      <c r="O13" s="510" t="s">
        <v>140</v>
      </c>
      <c r="P13" s="509">
        <v>1330</v>
      </c>
      <c r="Q13" s="513">
        <v>317</v>
      </c>
      <c r="R13" s="523">
        <v>2447</v>
      </c>
      <c r="S13" s="510" t="s">
        <v>140</v>
      </c>
      <c r="T13" s="509">
        <v>1319</v>
      </c>
      <c r="U13" s="496">
        <v>309</v>
      </c>
    </row>
    <row r="14" spans="1:21" ht="12.75" customHeight="1">
      <c r="A14" s="492" t="s">
        <v>468</v>
      </c>
      <c r="B14" s="165">
        <v>6380</v>
      </c>
      <c r="C14" s="509">
        <v>1883</v>
      </c>
      <c r="D14" s="509">
        <v>135</v>
      </c>
      <c r="E14" s="509">
        <v>649</v>
      </c>
      <c r="F14" s="510" t="s">
        <v>140</v>
      </c>
      <c r="G14" s="509">
        <v>1650</v>
      </c>
      <c r="H14" s="513">
        <v>1882</v>
      </c>
      <c r="I14" s="523">
        <v>4281</v>
      </c>
      <c r="J14" s="509">
        <v>641</v>
      </c>
      <c r="K14" s="510" t="s">
        <v>140</v>
      </c>
      <c r="L14" s="509">
        <v>1639</v>
      </c>
      <c r="M14" s="524">
        <v>1866</v>
      </c>
      <c r="N14" s="517">
        <v>4132</v>
      </c>
      <c r="O14" s="510" t="s">
        <v>140</v>
      </c>
      <c r="P14" s="509">
        <v>1052</v>
      </c>
      <c r="Q14" s="513">
        <v>232</v>
      </c>
      <c r="R14" s="523">
        <v>2058</v>
      </c>
      <c r="S14" s="510" t="s">
        <v>140</v>
      </c>
      <c r="T14" s="509">
        <v>1051</v>
      </c>
      <c r="U14" s="496">
        <v>231</v>
      </c>
    </row>
    <row r="15" spans="1:21" ht="12.75" customHeight="1">
      <c r="A15" s="492" t="s">
        <v>469</v>
      </c>
      <c r="B15" s="165">
        <v>5823</v>
      </c>
      <c r="C15" s="509">
        <v>1720</v>
      </c>
      <c r="D15" s="509">
        <v>195</v>
      </c>
      <c r="E15" s="509">
        <v>729</v>
      </c>
      <c r="F15" s="510" t="s">
        <v>140</v>
      </c>
      <c r="G15" s="509">
        <v>1404</v>
      </c>
      <c r="H15" s="513">
        <v>1646</v>
      </c>
      <c r="I15" s="523">
        <v>3964</v>
      </c>
      <c r="J15" s="509">
        <v>728</v>
      </c>
      <c r="K15" s="510" t="s">
        <v>140</v>
      </c>
      <c r="L15" s="509">
        <v>1398</v>
      </c>
      <c r="M15" s="524">
        <v>1643</v>
      </c>
      <c r="N15" s="517">
        <v>3921</v>
      </c>
      <c r="O15" s="510" t="s">
        <v>140</v>
      </c>
      <c r="P15" s="509">
        <v>957</v>
      </c>
      <c r="Q15" s="513">
        <v>191</v>
      </c>
      <c r="R15" s="523">
        <v>2068</v>
      </c>
      <c r="S15" s="510" t="s">
        <v>140</v>
      </c>
      <c r="T15" s="509">
        <v>955</v>
      </c>
      <c r="U15" s="496">
        <v>190</v>
      </c>
    </row>
    <row r="16" spans="1:21" ht="12.75" customHeight="1">
      <c r="A16" s="492" t="s">
        <v>470</v>
      </c>
      <c r="B16" s="165">
        <v>5257</v>
      </c>
      <c r="C16" s="509">
        <v>1388</v>
      </c>
      <c r="D16" s="509">
        <v>206</v>
      </c>
      <c r="E16" s="509">
        <v>795</v>
      </c>
      <c r="F16" s="510" t="s">
        <v>140</v>
      </c>
      <c r="G16" s="509">
        <v>1270</v>
      </c>
      <c r="H16" s="513">
        <v>1497</v>
      </c>
      <c r="I16" s="523">
        <v>3761</v>
      </c>
      <c r="J16" s="509">
        <v>793</v>
      </c>
      <c r="K16" s="510" t="s">
        <v>140</v>
      </c>
      <c r="L16" s="509">
        <v>1268</v>
      </c>
      <c r="M16" s="524">
        <v>1494</v>
      </c>
      <c r="N16" s="517">
        <v>3614</v>
      </c>
      <c r="O16" s="510" t="s">
        <v>140</v>
      </c>
      <c r="P16" s="509">
        <v>973</v>
      </c>
      <c r="Q16" s="513">
        <v>151</v>
      </c>
      <c r="R16" s="523">
        <v>2122</v>
      </c>
      <c r="S16" s="510" t="s">
        <v>140</v>
      </c>
      <c r="T16" s="509">
        <v>972</v>
      </c>
      <c r="U16" s="496">
        <v>151</v>
      </c>
    </row>
    <row r="17" spans="1:21" ht="12.75" customHeight="1">
      <c r="A17" s="492" t="s">
        <v>471</v>
      </c>
      <c r="B17" s="165">
        <v>5661</v>
      </c>
      <c r="C17" s="509">
        <v>1473</v>
      </c>
      <c r="D17" s="509">
        <v>234</v>
      </c>
      <c r="E17" s="509">
        <v>944</v>
      </c>
      <c r="F17" s="510" t="s">
        <v>140</v>
      </c>
      <c r="G17" s="509">
        <v>1511</v>
      </c>
      <c r="H17" s="513">
        <v>1401</v>
      </c>
      <c r="I17" s="523">
        <v>4085</v>
      </c>
      <c r="J17" s="509">
        <v>943</v>
      </c>
      <c r="K17" s="510" t="s">
        <v>140</v>
      </c>
      <c r="L17" s="509">
        <v>1509</v>
      </c>
      <c r="M17" s="524">
        <v>1399</v>
      </c>
      <c r="N17" s="517">
        <v>3942</v>
      </c>
      <c r="O17" s="510" t="s">
        <v>140</v>
      </c>
      <c r="P17" s="509">
        <v>1011</v>
      </c>
      <c r="Q17" s="513">
        <v>182</v>
      </c>
      <c r="R17" s="523">
        <v>2370</v>
      </c>
      <c r="S17" s="510" t="s">
        <v>140</v>
      </c>
      <c r="T17" s="509">
        <v>1011</v>
      </c>
      <c r="U17" s="496">
        <v>182</v>
      </c>
    </row>
    <row r="18" spans="1:21" ht="12.75" customHeight="1">
      <c r="A18" s="492" t="s">
        <v>472</v>
      </c>
      <c r="B18" s="165">
        <v>7324</v>
      </c>
      <c r="C18" s="509">
        <v>1991</v>
      </c>
      <c r="D18" s="509">
        <v>375</v>
      </c>
      <c r="E18" s="509">
        <v>1122</v>
      </c>
      <c r="F18" s="510" t="s">
        <v>140</v>
      </c>
      <c r="G18" s="509">
        <v>1865</v>
      </c>
      <c r="H18" s="513">
        <v>1855</v>
      </c>
      <c r="I18" s="523">
        <v>5211</v>
      </c>
      <c r="J18" s="509">
        <v>1121</v>
      </c>
      <c r="K18" s="510" t="s">
        <v>140</v>
      </c>
      <c r="L18" s="509">
        <v>1862</v>
      </c>
      <c r="M18" s="524">
        <v>1853</v>
      </c>
      <c r="N18" s="517">
        <v>5014</v>
      </c>
      <c r="O18" s="510" t="s">
        <v>140</v>
      </c>
      <c r="P18" s="509">
        <v>1205</v>
      </c>
      <c r="Q18" s="513">
        <v>205</v>
      </c>
      <c r="R18" s="523">
        <v>2906</v>
      </c>
      <c r="S18" s="510" t="s">
        <v>140</v>
      </c>
      <c r="T18" s="509">
        <v>1205</v>
      </c>
      <c r="U18" s="496">
        <v>205</v>
      </c>
    </row>
    <row r="19" spans="1:21" ht="12.75" customHeight="1">
      <c r="A19" s="492" t="s">
        <v>473</v>
      </c>
      <c r="B19" s="165">
        <v>6108</v>
      </c>
      <c r="C19" s="509">
        <v>2037</v>
      </c>
      <c r="D19" s="509">
        <v>351</v>
      </c>
      <c r="E19" s="509">
        <v>803</v>
      </c>
      <c r="F19" s="510" t="s">
        <v>140</v>
      </c>
      <c r="G19" s="509">
        <v>1395</v>
      </c>
      <c r="H19" s="513">
        <v>1421</v>
      </c>
      <c r="I19" s="523">
        <v>3969</v>
      </c>
      <c r="J19" s="509">
        <v>803</v>
      </c>
      <c r="K19" s="510" t="s">
        <v>140</v>
      </c>
      <c r="L19" s="509">
        <v>1394</v>
      </c>
      <c r="M19" s="524">
        <v>1421</v>
      </c>
      <c r="N19" s="517">
        <v>4297</v>
      </c>
      <c r="O19" s="510" t="s">
        <v>140</v>
      </c>
      <c r="P19" s="509">
        <v>858</v>
      </c>
      <c r="Q19" s="513">
        <v>147</v>
      </c>
      <c r="R19" s="523">
        <v>2159</v>
      </c>
      <c r="S19" s="510" t="s">
        <v>140</v>
      </c>
      <c r="T19" s="509">
        <v>858</v>
      </c>
      <c r="U19" s="496">
        <v>147</v>
      </c>
    </row>
    <row r="20" spans="1:21" ht="12.75" customHeight="1">
      <c r="A20" s="492" t="s">
        <v>474</v>
      </c>
      <c r="B20" s="165">
        <v>5482</v>
      </c>
      <c r="C20" s="509">
        <v>2721</v>
      </c>
      <c r="D20" s="509">
        <v>365</v>
      </c>
      <c r="E20" s="509">
        <v>607</v>
      </c>
      <c r="F20" s="510" t="s">
        <v>140</v>
      </c>
      <c r="G20" s="509">
        <v>826</v>
      </c>
      <c r="H20" s="513">
        <v>833</v>
      </c>
      <c r="I20" s="523">
        <v>2626</v>
      </c>
      <c r="J20" s="509">
        <v>606</v>
      </c>
      <c r="K20" s="510" t="s">
        <v>140</v>
      </c>
      <c r="L20" s="509">
        <v>825</v>
      </c>
      <c r="M20" s="524">
        <v>830</v>
      </c>
      <c r="N20" s="517">
        <v>4393</v>
      </c>
      <c r="O20" s="510" t="s">
        <v>140</v>
      </c>
      <c r="P20" s="509">
        <v>487</v>
      </c>
      <c r="Q20" s="513">
        <v>83</v>
      </c>
      <c r="R20" s="523">
        <v>1541</v>
      </c>
      <c r="S20" s="510" t="s">
        <v>140</v>
      </c>
      <c r="T20" s="509">
        <v>487</v>
      </c>
      <c r="U20" s="496">
        <v>83</v>
      </c>
    </row>
    <row r="21" spans="1:21" ht="12.75" customHeight="1">
      <c r="A21" s="492" t="s">
        <v>475</v>
      </c>
      <c r="B21" s="165">
        <v>5084</v>
      </c>
      <c r="C21" s="509">
        <v>3176</v>
      </c>
      <c r="D21" s="509">
        <v>305</v>
      </c>
      <c r="E21" s="509">
        <v>435</v>
      </c>
      <c r="F21" s="510" t="s">
        <v>140</v>
      </c>
      <c r="G21" s="509">
        <v>494</v>
      </c>
      <c r="H21" s="513">
        <v>517</v>
      </c>
      <c r="I21" s="523">
        <v>1748</v>
      </c>
      <c r="J21" s="509">
        <v>434</v>
      </c>
      <c r="K21" s="510" t="s">
        <v>140</v>
      </c>
      <c r="L21" s="509">
        <v>493</v>
      </c>
      <c r="M21" s="524">
        <v>516</v>
      </c>
      <c r="N21" s="517">
        <v>4436</v>
      </c>
      <c r="O21" s="510" t="s">
        <v>140</v>
      </c>
      <c r="P21" s="509">
        <v>303</v>
      </c>
      <c r="Q21" s="513">
        <v>60</v>
      </c>
      <c r="R21" s="523">
        <v>1102</v>
      </c>
      <c r="S21" s="510" t="s">
        <v>140</v>
      </c>
      <c r="T21" s="509">
        <v>303</v>
      </c>
      <c r="U21" s="496">
        <v>60</v>
      </c>
    </row>
    <row r="22" spans="1:21" ht="12.75" customHeight="1">
      <c r="A22" s="492" t="s">
        <v>476</v>
      </c>
      <c r="B22" s="165">
        <v>4229</v>
      </c>
      <c r="C22" s="509">
        <v>3097</v>
      </c>
      <c r="D22" s="509">
        <v>199</v>
      </c>
      <c r="E22" s="509">
        <v>184</v>
      </c>
      <c r="F22" s="510" t="s">
        <v>140</v>
      </c>
      <c r="G22" s="509">
        <v>246</v>
      </c>
      <c r="H22" s="513">
        <v>320</v>
      </c>
      <c r="I22" s="523">
        <v>949</v>
      </c>
      <c r="J22" s="509">
        <v>184</v>
      </c>
      <c r="K22" s="510" t="s">
        <v>140</v>
      </c>
      <c r="L22" s="509">
        <v>246</v>
      </c>
      <c r="M22" s="524">
        <v>320</v>
      </c>
      <c r="N22" s="517">
        <v>3804</v>
      </c>
      <c r="O22" s="510" t="s">
        <v>140</v>
      </c>
      <c r="P22" s="509">
        <v>107</v>
      </c>
      <c r="Q22" s="513">
        <v>34</v>
      </c>
      <c r="R22" s="523">
        <v>524</v>
      </c>
      <c r="S22" s="510" t="s">
        <v>140</v>
      </c>
      <c r="T22" s="509">
        <v>107</v>
      </c>
      <c r="U22" s="496">
        <v>34</v>
      </c>
    </row>
    <row r="23" spans="1:21" ht="12.75" customHeight="1">
      <c r="A23" s="492" t="s">
        <v>477</v>
      </c>
      <c r="B23" s="165">
        <v>2897</v>
      </c>
      <c r="C23" s="509">
        <v>2250</v>
      </c>
      <c r="D23" s="509">
        <v>132</v>
      </c>
      <c r="E23" s="509">
        <v>98</v>
      </c>
      <c r="F23" s="510" t="s">
        <v>140</v>
      </c>
      <c r="G23" s="509">
        <v>93</v>
      </c>
      <c r="H23" s="513">
        <v>184</v>
      </c>
      <c r="I23" s="523">
        <v>507</v>
      </c>
      <c r="J23" s="509">
        <v>98</v>
      </c>
      <c r="K23" s="510" t="s">
        <v>140</v>
      </c>
      <c r="L23" s="509">
        <v>93</v>
      </c>
      <c r="M23" s="524">
        <v>184</v>
      </c>
      <c r="N23" s="517">
        <v>2659</v>
      </c>
      <c r="O23" s="510" t="s">
        <v>140</v>
      </c>
      <c r="P23" s="509">
        <v>27</v>
      </c>
      <c r="Q23" s="513">
        <v>12</v>
      </c>
      <c r="R23" s="523">
        <v>269</v>
      </c>
      <c r="S23" s="510" t="s">
        <v>140</v>
      </c>
      <c r="T23" s="509">
        <v>27</v>
      </c>
      <c r="U23" s="496">
        <v>12</v>
      </c>
    </row>
    <row r="24" spans="1:21" ht="12.75" customHeight="1">
      <c r="A24" s="492" t="s">
        <v>478</v>
      </c>
      <c r="B24" s="165">
        <v>1665</v>
      </c>
      <c r="C24" s="509">
        <v>1396</v>
      </c>
      <c r="D24" s="509">
        <v>59</v>
      </c>
      <c r="E24" s="509">
        <v>41</v>
      </c>
      <c r="F24" s="510" t="s">
        <v>140</v>
      </c>
      <c r="G24" s="509">
        <v>26</v>
      </c>
      <c r="H24" s="513">
        <v>53</v>
      </c>
      <c r="I24" s="523">
        <v>179</v>
      </c>
      <c r="J24" s="509">
        <v>41</v>
      </c>
      <c r="K24" s="510" t="s">
        <v>140</v>
      </c>
      <c r="L24" s="509">
        <v>26</v>
      </c>
      <c r="M24" s="524">
        <v>53</v>
      </c>
      <c r="N24" s="517">
        <v>1593</v>
      </c>
      <c r="O24" s="510" t="s">
        <v>140</v>
      </c>
      <c r="P24" s="509">
        <v>3</v>
      </c>
      <c r="Q24" s="513">
        <v>4</v>
      </c>
      <c r="R24" s="523">
        <v>107</v>
      </c>
      <c r="S24" s="510" t="s">
        <v>140</v>
      </c>
      <c r="T24" s="509">
        <v>3</v>
      </c>
      <c r="U24" s="496">
        <v>4</v>
      </c>
    </row>
    <row r="25" spans="1:21" ht="12.75" customHeight="1">
      <c r="A25" s="492" t="s">
        <v>430</v>
      </c>
      <c r="B25" s="165">
        <v>1552</v>
      </c>
      <c r="C25" s="509">
        <v>1362</v>
      </c>
      <c r="D25" s="509">
        <v>34</v>
      </c>
      <c r="E25" s="509">
        <v>24</v>
      </c>
      <c r="F25" s="510" t="s">
        <v>140</v>
      </c>
      <c r="G25" s="509">
        <v>22</v>
      </c>
      <c r="H25" s="513">
        <v>30</v>
      </c>
      <c r="I25" s="523">
        <v>110</v>
      </c>
      <c r="J25" s="509">
        <v>24</v>
      </c>
      <c r="K25" s="510" t="s">
        <v>140</v>
      </c>
      <c r="L25" s="509">
        <v>22</v>
      </c>
      <c r="M25" s="524">
        <v>30</v>
      </c>
      <c r="N25" s="517">
        <v>1502</v>
      </c>
      <c r="O25" s="510" t="s">
        <v>140</v>
      </c>
      <c r="P25" s="509">
        <v>1</v>
      </c>
      <c r="Q25" s="513">
        <v>1</v>
      </c>
      <c r="R25" s="523">
        <v>60</v>
      </c>
      <c r="S25" s="510" t="s">
        <v>140</v>
      </c>
      <c r="T25" s="509">
        <v>1</v>
      </c>
      <c r="U25" s="496">
        <v>1</v>
      </c>
    </row>
    <row r="26" spans="1:21" ht="7.5" customHeight="1">
      <c r="A26" s="492"/>
      <c r="B26" s="70"/>
      <c r="C26" s="463"/>
      <c r="D26" s="463"/>
      <c r="E26" s="463"/>
      <c r="F26" s="463"/>
      <c r="G26" s="463"/>
      <c r="H26" s="514"/>
      <c r="I26" s="525"/>
      <c r="J26" s="463"/>
      <c r="K26" s="463"/>
      <c r="L26" s="463"/>
      <c r="M26" s="528"/>
      <c r="N26" s="518"/>
      <c r="O26" s="463"/>
      <c r="P26" s="463"/>
      <c r="Q26" s="514"/>
      <c r="R26" s="525"/>
      <c r="S26" s="463"/>
      <c r="T26" s="463"/>
      <c r="U26" s="465"/>
    </row>
    <row r="27" spans="1:21" ht="12.75" customHeight="1">
      <c r="A27" s="494" t="s">
        <v>145</v>
      </c>
      <c r="B27" s="165">
        <f>SUM(B28:B43)</f>
        <v>38611</v>
      </c>
      <c r="C27" s="509">
        <f>SUM(C28:C43)</f>
        <v>8254</v>
      </c>
      <c r="D27" s="510">
        <f>SUM(D28:D43)</f>
        <v>1359</v>
      </c>
      <c r="E27" s="509">
        <f>SUM(E28:E43)</f>
        <v>7102</v>
      </c>
      <c r="F27" s="510" t="s">
        <v>140</v>
      </c>
      <c r="G27" s="509">
        <f>SUM(G28:G43)</f>
        <v>9541</v>
      </c>
      <c r="H27" s="513">
        <f>SUM(H28:H43)</f>
        <v>11184</v>
      </c>
      <c r="I27" s="526">
        <f>SUM(I28:I43)</f>
        <v>23523</v>
      </c>
      <c r="J27" s="510">
        <f>SUM(J28:J43)</f>
        <v>3465</v>
      </c>
      <c r="K27" s="510" t="s">
        <v>140</v>
      </c>
      <c r="L27" s="511">
        <f>SUM(L28:L43)</f>
        <v>8391</v>
      </c>
      <c r="M27" s="529">
        <f>SUM(M28:M43)</f>
        <v>10308</v>
      </c>
      <c r="N27" s="519">
        <f>SUM(N28:N43)</f>
        <v>26251</v>
      </c>
      <c r="O27" s="510" t="s">
        <v>140</v>
      </c>
      <c r="P27" s="509">
        <f>SUM(P28:P43)</f>
        <v>6667</v>
      </c>
      <c r="Q27" s="513">
        <f>SUM(Q28:Q43)</f>
        <v>1698</v>
      </c>
      <c r="R27" s="523">
        <f>SUM(R28:R43)</f>
        <v>10972</v>
      </c>
      <c r="S27" s="510" t="s">
        <v>140</v>
      </c>
      <c r="T27" s="509">
        <f>SUM(T28:T43)</f>
        <v>4919</v>
      </c>
      <c r="U27" s="496">
        <f>SUM(U28:U43)</f>
        <v>1229</v>
      </c>
    </row>
    <row r="28" spans="1:21" ht="12.75" customHeight="1">
      <c r="A28" s="492" t="s">
        <v>464</v>
      </c>
      <c r="B28" s="165">
        <v>5373</v>
      </c>
      <c r="C28" s="509">
        <v>2411</v>
      </c>
      <c r="D28" s="510" t="s">
        <v>140</v>
      </c>
      <c r="E28" s="509">
        <v>2569</v>
      </c>
      <c r="F28" s="510" t="s">
        <v>140</v>
      </c>
      <c r="G28" s="509">
        <v>299</v>
      </c>
      <c r="H28" s="513">
        <v>94</v>
      </c>
      <c r="I28" s="526" t="s">
        <v>140</v>
      </c>
      <c r="J28" s="510" t="s">
        <v>140</v>
      </c>
      <c r="K28" s="510" t="s">
        <v>140</v>
      </c>
      <c r="L28" s="510" t="s">
        <v>140</v>
      </c>
      <c r="M28" s="527" t="s">
        <v>140</v>
      </c>
      <c r="N28" s="517">
        <v>5350</v>
      </c>
      <c r="O28" s="510" t="s">
        <v>140</v>
      </c>
      <c r="P28" s="509">
        <v>307</v>
      </c>
      <c r="Q28" s="513">
        <v>63</v>
      </c>
      <c r="R28" s="526" t="s">
        <v>140</v>
      </c>
      <c r="S28" s="510" t="s">
        <v>140</v>
      </c>
      <c r="T28" s="510" t="s">
        <v>140</v>
      </c>
      <c r="U28" s="497" t="s">
        <v>140</v>
      </c>
    </row>
    <row r="29" spans="1:21" ht="12.75" customHeight="1">
      <c r="A29" s="492" t="s">
        <v>465</v>
      </c>
      <c r="B29" s="165">
        <v>2193</v>
      </c>
      <c r="C29" s="509">
        <v>79</v>
      </c>
      <c r="D29" s="509">
        <v>2</v>
      </c>
      <c r="E29" s="509">
        <v>1020</v>
      </c>
      <c r="F29" s="510" t="s">
        <v>140</v>
      </c>
      <c r="G29" s="509">
        <v>638</v>
      </c>
      <c r="H29" s="513">
        <v>414</v>
      </c>
      <c r="I29" s="523">
        <v>227</v>
      </c>
      <c r="J29" s="509">
        <v>115</v>
      </c>
      <c r="K29" s="510" t="s">
        <v>140</v>
      </c>
      <c r="L29" s="509">
        <v>82</v>
      </c>
      <c r="M29" s="524">
        <v>28</v>
      </c>
      <c r="N29" s="517">
        <v>2800</v>
      </c>
      <c r="O29" s="510" t="s">
        <v>140</v>
      </c>
      <c r="P29" s="509">
        <v>1363</v>
      </c>
      <c r="Q29" s="513">
        <v>296</v>
      </c>
      <c r="R29" s="523">
        <v>194</v>
      </c>
      <c r="S29" s="510" t="s">
        <v>140</v>
      </c>
      <c r="T29" s="509">
        <v>63</v>
      </c>
      <c r="U29" s="496">
        <v>14</v>
      </c>
    </row>
    <row r="30" spans="1:21" ht="12.75" customHeight="1">
      <c r="A30" s="492" t="s">
        <v>466</v>
      </c>
      <c r="B30" s="165">
        <v>2214</v>
      </c>
      <c r="C30" s="509">
        <v>208</v>
      </c>
      <c r="D30" s="509">
        <v>21</v>
      </c>
      <c r="E30" s="509">
        <v>494</v>
      </c>
      <c r="F30" s="510" t="s">
        <v>140</v>
      </c>
      <c r="G30" s="509">
        <v>768</v>
      </c>
      <c r="H30" s="513">
        <v>641</v>
      </c>
      <c r="I30" s="523">
        <v>1179</v>
      </c>
      <c r="J30" s="509">
        <v>346</v>
      </c>
      <c r="K30" s="510" t="s">
        <v>140</v>
      </c>
      <c r="L30" s="509">
        <v>507</v>
      </c>
      <c r="M30" s="524">
        <v>305</v>
      </c>
      <c r="N30" s="517">
        <v>1524</v>
      </c>
      <c r="O30" s="510" t="s">
        <v>140</v>
      </c>
      <c r="P30" s="509">
        <v>523</v>
      </c>
      <c r="Q30" s="513">
        <v>196</v>
      </c>
      <c r="R30" s="523">
        <v>831</v>
      </c>
      <c r="S30" s="510" t="s">
        <v>140</v>
      </c>
      <c r="T30" s="509">
        <v>388</v>
      </c>
      <c r="U30" s="496">
        <v>76</v>
      </c>
    </row>
    <row r="31" spans="1:21" ht="12.75" customHeight="1">
      <c r="A31" s="492" t="s">
        <v>467</v>
      </c>
      <c r="B31" s="165">
        <v>2778</v>
      </c>
      <c r="C31" s="509">
        <v>215</v>
      </c>
      <c r="D31" s="509">
        <v>43</v>
      </c>
      <c r="E31" s="509">
        <v>319</v>
      </c>
      <c r="F31" s="510" t="s">
        <v>140</v>
      </c>
      <c r="G31" s="509">
        <v>1058</v>
      </c>
      <c r="H31" s="513">
        <v>1020</v>
      </c>
      <c r="I31" s="523">
        <v>2360</v>
      </c>
      <c r="J31" s="509">
        <v>307</v>
      </c>
      <c r="K31" s="510" t="s">
        <v>140</v>
      </c>
      <c r="L31" s="509">
        <v>1032</v>
      </c>
      <c r="M31" s="524">
        <v>978</v>
      </c>
      <c r="N31" s="517">
        <v>1460</v>
      </c>
      <c r="O31" s="510" t="s">
        <v>140</v>
      </c>
      <c r="P31" s="509">
        <v>584</v>
      </c>
      <c r="Q31" s="513">
        <v>176</v>
      </c>
      <c r="R31" s="523">
        <v>1103</v>
      </c>
      <c r="S31" s="510" t="s">
        <v>140</v>
      </c>
      <c r="T31" s="509">
        <v>580</v>
      </c>
      <c r="U31" s="496">
        <v>173</v>
      </c>
    </row>
    <row r="32" spans="1:21" ht="12.75" customHeight="1">
      <c r="A32" s="492" t="s">
        <v>468</v>
      </c>
      <c r="B32" s="165">
        <v>2952</v>
      </c>
      <c r="C32" s="509">
        <v>161</v>
      </c>
      <c r="D32" s="509">
        <v>60</v>
      </c>
      <c r="E32" s="509">
        <v>309</v>
      </c>
      <c r="F32" s="510" t="s">
        <v>140</v>
      </c>
      <c r="G32" s="509">
        <v>1009</v>
      </c>
      <c r="H32" s="513">
        <v>1291</v>
      </c>
      <c r="I32" s="523">
        <v>2650</v>
      </c>
      <c r="J32" s="509">
        <v>306</v>
      </c>
      <c r="K32" s="510" t="s">
        <v>140</v>
      </c>
      <c r="L32" s="509">
        <v>1005</v>
      </c>
      <c r="M32" s="524">
        <v>1279</v>
      </c>
      <c r="N32" s="517">
        <v>1356</v>
      </c>
      <c r="O32" s="510" t="s">
        <v>140</v>
      </c>
      <c r="P32" s="509">
        <v>548</v>
      </c>
      <c r="Q32" s="513">
        <v>156</v>
      </c>
      <c r="R32" s="523">
        <v>1069</v>
      </c>
      <c r="S32" s="510" t="s">
        <v>140</v>
      </c>
      <c r="T32" s="509">
        <v>548</v>
      </c>
      <c r="U32" s="496">
        <v>155</v>
      </c>
    </row>
    <row r="33" spans="1:21" ht="12.75" customHeight="1">
      <c r="A33" s="492" t="s">
        <v>469</v>
      </c>
      <c r="B33" s="165">
        <v>2723</v>
      </c>
      <c r="C33" s="509">
        <v>107</v>
      </c>
      <c r="D33" s="509">
        <v>95</v>
      </c>
      <c r="E33" s="509">
        <v>314</v>
      </c>
      <c r="F33" s="510" t="s">
        <v>140</v>
      </c>
      <c r="G33" s="509">
        <v>896</v>
      </c>
      <c r="H33" s="513">
        <v>1224</v>
      </c>
      <c r="I33" s="523">
        <v>2528</v>
      </c>
      <c r="J33" s="509">
        <v>314</v>
      </c>
      <c r="K33" s="510" t="s">
        <v>140</v>
      </c>
      <c r="L33" s="509">
        <v>896</v>
      </c>
      <c r="M33" s="524">
        <v>1223</v>
      </c>
      <c r="N33" s="517">
        <v>1290</v>
      </c>
      <c r="O33" s="510" t="s">
        <v>140</v>
      </c>
      <c r="P33" s="509">
        <v>550</v>
      </c>
      <c r="Q33" s="513">
        <v>137</v>
      </c>
      <c r="R33" s="523">
        <v>1094</v>
      </c>
      <c r="S33" s="510" t="s">
        <v>140</v>
      </c>
      <c r="T33" s="509">
        <v>548</v>
      </c>
      <c r="U33" s="496">
        <v>137</v>
      </c>
    </row>
    <row r="34" spans="1:21" ht="12.75" customHeight="1">
      <c r="A34" s="492" t="s">
        <v>470</v>
      </c>
      <c r="B34" s="165">
        <v>2472</v>
      </c>
      <c r="C34" s="509">
        <v>84</v>
      </c>
      <c r="D34" s="509">
        <v>98</v>
      </c>
      <c r="E34" s="509">
        <v>268</v>
      </c>
      <c r="F34" s="510" t="s">
        <v>140</v>
      </c>
      <c r="G34" s="509">
        <v>777</v>
      </c>
      <c r="H34" s="513">
        <v>1175</v>
      </c>
      <c r="I34" s="523">
        <v>2317</v>
      </c>
      <c r="J34" s="509">
        <v>268</v>
      </c>
      <c r="K34" s="510" t="s">
        <v>140</v>
      </c>
      <c r="L34" s="509">
        <v>777</v>
      </c>
      <c r="M34" s="524">
        <v>1174</v>
      </c>
      <c r="N34" s="517">
        <v>1144</v>
      </c>
      <c r="O34" s="510" t="s">
        <v>140</v>
      </c>
      <c r="P34" s="509">
        <v>509</v>
      </c>
      <c r="Q34" s="513">
        <v>115</v>
      </c>
      <c r="R34" s="523">
        <v>990</v>
      </c>
      <c r="S34" s="510" t="s">
        <v>140</v>
      </c>
      <c r="T34" s="509">
        <v>509</v>
      </c>
      <c r="U34" s="496">
        <v>115</v>
      </c>
    </row>
    <row r="35" spans="1:21" ht="12.75" customHeight="1">
      <c r="A35" s="492" t="s">
        <v>471</v>
      </c>
      <c r="B35" s="165">
        <v>2606</v>
      </c>
      <c r="C35" s="509">
        <v>106</v>
      </c>
      <c r="D35" s="509">
        <v>108</v>
      </c>
      <c r="E35" s="509">
        <v>328</v>
      </c>
      <c r="F35" s="510" t="s">
        <v>140</v>
      </c>
      <c r="G35" s="509">
        <v>894</v>
      </c>
      <c r="H35" s="513">
        <v>1103</v>
      </c>
      <c r="I35" s="523">
        <v>2432</v>
      </c>
      <c r="J35" s="509">
        <v>328</v>
      </c>
      <c r="K35" s="510" t="s">
        <v>140</v>
      </c>
      <c r="L35" s="509">
        <v>894</v>
      </c>
      <c r="M35" s="524">
        <v>1102</v>
      </c>
      <c r="N35" s="517">
        <v>1260</v>
      </c>
      <c r="O35" s="510" t="s">
        <v>140</v>
      </c>
      <c r="P35" s="509">
        <v>517</v>
      </c>
      <c r="Q35" s="513">
        <v>134</v>
      </c>
      <c r="R35" s="523">
        <v>1087</v>
      </c>
      <c r="S35" s="510" t="s">
        <v>140</v>
      </c>
      <c r="T35" s="509">
        <v>517</v>
      </c>
      <c r="U35" s="496">
        <v>134</v>
      </c>
    </row>
    <row r="36" spans="1:21" ht="12.75" customHeight="1">
      <c r="A36" s="492" t="s">
        <v>472</v>
      </c>
      <c r="B36" s="165">
        <v>3420</v>
      </c>
      <c r="C36" s="509">
        <v>164</v>
      </c>
      <c r="D36" s="509">
        <v>183</v>
      </c>
      <c r="E36" s="509">
        <v>385</v>
      </c>
      <c r="F36" s="510" t="s">
        <v>140</v>
      </c>
      <c r="G36" s="509">
        <v>1103</v>
      </c>
      <c r="H36" s="513">
        <v>1501</v>
      </c>
      <c r="I36" s="523">
        <v>3170</v>
      </c>
      <c r="J36" s="509">
        <v>385</v>
      </c>
      <c r="K36" s="510" t="s">
        <v>140</v>
      </c>
      <c r="L36" s="509">
        <v>1102</v>
      </c>
      <c r="M36" s="524">
        <v>1500</v>
      </c>
      <c r="N36" s="517">
        <v>1627</v>
      </c>
      <c r="O36" s="510" t="s">
        <v>140</v>
      </c>
      <c r="P36" s="509">
        <v>660</v>
      </c>
      <c r="Q36" s="513">
        <v>151</v>
      </c>
      <c r="R36" s="523">
        <v>1379</v>
      </c>
      <c r="S36" s="510" t="s">
        <v>140</v>
      </c>
      <c r="T36" s="509">
        <v>660</v>
      </c>
      <c r="U36" s="496">
        <v>151</v>
      </c>
    </row>
    <row r="37" spans="1:21" ht="12.75" customHeight="1">
      <c r="A37" s="492" t="s">
        <v>473</v>
      </c>
      <c r="B37" s="165">
        <v>2826</v>
      </c>
      <c r="C37" s="509">
        <v>205</v>
      </c>
      <c r="D37" s="509">
        <v>175</v>
      </c>
      <c r="E37" s="509">
        <v>349</v>
      </c>
      <c r="F37" s="510" t="s">
        <v>140</v>
      </c>
      <c r="G37" s="509">
        <v>895</v>
      </c>
      <c r="H37" s="513">
        <v>1140</v>
      </c>
      <c r="I37" s="523">
        <v>2558</v>
      </c>
      <c r="J37" s="509">
        <v>349</v>
      </c>
      <c r="K37" s="510" t="s">
        <v>140</v>
      </c>
      <c r="L37" s="509">
        <v>894</v>
      </c>
      <c r="M37" s="524">
        <v>1140</v>
      </c>
      <c r="N37" s="517">
        <v>1399</v>
      </c>
      <c r="O37" s="510" t="s">
        <v>140</v>
      </c>
      <c r="P37" s="509">
        <v>494</v>
      </c>
      <c r="Q37" s="513">
        <v>114</v>
      </c>
      <c r="R37" s="523">
        <v>1132</v>
      </c>
      <c r="S37" s="510" t="s">
        <v>140</v>
      </c>
      <c r="T37" s="509">
        <v>494</v>
      </c>
      <c r="U37" s="496">
        <v>114</v>
      </c>
    </row>
    <row r="38" spans="1:21" ht="12.75" customHeight="1">
      <c r="A38" s="492" t="s">
        <v>474</v>
      </c>
      <c r="B38" s="165">
        <v>2532</v>
      </c>
      <c r="C38" s="509">
        <v>737</v>
      </c>
      <c r="D38" s="509">
        <v>174</v>
      </c>
      <c r="E38" s="509">
        <v>294</v>
      </c>
      <c r="F38" s="510" t="s">
        <v>140</v>
      </c>
      <c r="G38" s="509">
        <v>550</v>
      </c>
      <c r="H38" s="513">
        <v>687</v>
      </c>
      <c r="I38" s="523">
        <v>1703</v>
      </c>
      <c r="J38" s="509">
        <v>294</v>
      </c>
      <c r="K38" s="510" t="s">
        <v>140</v>
      </c>
      <c r="L38" s="509">
        <v>549</v>
      </c>
      <c r="M38" s="524">
        <v>686</v>
      </c>
      <c r="N38" s="517">
        <v>1674</v>
      </c>
      <c r="O38" s="510" t="s">
        <v>140</v>
      </c>
      <c r="P38" s="509">
        <v>306</v>
      </c>
      <c r="Q38" s="513">
        <v>73</v>
      </c>
      <c r="R38" s="523">
        <v>847</v>
      </c>
      <c r="S38" s="510" t="s">
        <v>140</v>
      </c>
      <c r="T38" s="509">
        <v>306</v>
      </c>
      <c r="U38" s="496">
        <v>73</v>
      </c>
    </row>
    <row r="39" spans="1:21" ht="12.75" customHeight="1">
      <c r="A39" s="492" t="s">
        <v>475</v>
      </c>
      <c r="B39" s="165">
        <v>2297</v>
      </c>
      <c r="C39" s="509">
        <v>1001</v>
      </c>
      <c r="D39" s="509">
        <v>165</v>
      </c>
      <c r="E39" s="509">
        <v>247</v>
      </c>
      <c r="F39" s="510" t="s">
        <v>140</v>
      </c>
      <c r="G39" s="509">
        <v>368</v>
      </c>
      <c r="H39" s="513">
        <v>419</v>
      </c>
      <c r="I39" s="523">
        <v>1197</v>
      </c>
      <c r="J39" s="509">
        <v>247</v>
      </c>
      <c r="K39" s="510" t="s">
        <v>140</v>
      </c>
      <c r="L39" s="509">
        <v>367</v>
      </c>
      <c r="M39" s="524">
        <v>418</v>
      </c>
      <c r="N39" s="517">
        <v>1761</v>
      </c>
      <c r="O39" s="510" t="s">
        <v>140</v>
      </c>
      <c r="P39" s="509">
        <v>205</v>
      </c>
      <c r="Q39" s="513">
        <v>46</v>
      </c>
      <c r="R39" s="523">
        <v>663</v>
      </c>
      <c r="S39" s="510" t="s">
        <v>140</v>
      </c>
      <c r="T39" s="509">
        <v>205</v>
      </c>
      <c r="U39" s="496">
        <v>46</v>
      </c>
    </row>
    <row r="40" spans="1:21" ht="12.75" customHeight="1">
      <c r="A40" s="492" t="s">
        <v>476</v>
      </c>
      <c r="B40" s="165">
        <v>1910</v>
      </c>
      <c r="C40" s="509">
        <v>1138</v>
      </c>
      <c r="D40" s="509">
        <v>114</v>
      </c>
      <c r="E40" s="509">
        <v>110</v>
      </c>
      <c r="F40" s="510" t="s">
        <v>140</v>
      </c>
      <c r="G40" s="509">
        <v>175</v>
      </c>
      <c r="H40" s="513">
        <v>265</v>
      </c>
      <c r="I40" s="523">
        <v>664</v>
      </c>
      <c r="J40" s="509">
        <v>110</v>
      </c>
      <c r="K40" s="510" t="s">
        <v>140</v>
      </c>
      <c r="L40" s="509">
        <v>175</v>
      </c>
      <c r="M40" s="524">
        <v>265</v>
      </c>
      <c r="N40" s="517">
        <v>1577</v>
      </c>
      <c r="O40" s="510" t="s">
        <v>140</v>
      </c>
      <c r="P40" s="509">
        <v>78</v>
      </c>
      <c r="Q40" s="513">
        <v>29</v>
      </c>
      <c r="R40" s="523">
        <v>331</v>
      </c>
      <c r="S40" s="510" t="s">
        <v>140</v>
      </c>
      <c r="T40" s="509">
        <v>78</v>
      </c>
      <c r="U40" s="496">
        <v>29</v>
      </c>
    </row>
    <row r="41" spans="1:21" ht="12.75" customHeight="1">
      <c r="A41" s="492" t="s">
        <v>477</v>
      </c>
      <c r="B41" s="165">
        <v>1201</v>
      </c>
      <c r="C41" s="509">
        <v>781</v>
      </c>
      <c r="D41" s="509">
        <v>70</v>
      </c>
      <c r="E41" s="509">
        <v>57</v>
      </c>
      <c r="F41" s="510" t="s">
        <v>140</v>
      </c>
      <c r="G41" s="509">
        <v>73</v>
      </c>
      <c r="H41" s="513">
        <v>145</v>
      </c>
      <c r="I41" s="523">
        <v>345</v>
      </c>
      <c r="J41" s="509">
        <v>57</v>
      </c>
      <c r="K41" s="510" t="s">
        <v>140</v>
      </c>
      <c r="L41" s="509">
        <v>73</v>
      </c>
      <c r="M41" s="524">
        <v>145</v>
      </c>
      <c r="N41" s="517">
        <v>1010</v>
      </c>
      <c r="O41" s="510" t="s">
        <v>140</v>
      </c>
      <c r="P41" s="509">
        <v>19</v>
      </c>
      <c r="Q41" s="513">
        <v>8</v>
      </c>
      <c r="R41" s="523">
        <v>154</v>
      </c>
      <c r="S41" s="510" t="s">
        <v>140</v>
      </c>
      <c r="T41" s="509">
        <v>19</v>
      </c>
      <c r="U41" s="496">
        <v>8</v>
      </c>
    </row>
    <row r="42" spans="1:21" ht="12.75" customHeight="1">
      <c r="A42" s="492" t="s">
        <v>478</v>
      </c>
      <c r="B42" s="165">
        <v>635</v>
      </c>
      <c r="C42" s="509">
        <v>478</v>
      </c>
      <c r="D42" s="509">
        <v>32</v>
      </c>
      <c r="E42" s="509">
        <v>23</v>
      </c>
      <c r="F42" s="510" t="s">
        <v>140</v>
      </c>
      <c r="G42" s="509">
        <v>21</v>
      </c>
      <c r="H42" s="513">
        <v>43</v>
      </c>
      <c r="I42" s="523">
        <v>119</v>
      </c>
      <c r="J42" s="509">
        <v>23</v>
      </c>
      <c r="K42" s="510" t="s">
        <v>140</v>
      </c>
      <c r="L42" s="509">
        <v>21</v>
      </c>
      <c r="M42" s="524">
        <v>43</v>
      </c>
      <c r="N42" s="517">
        <v>577</v>
      </c>
      <c r="O42" s="510" t="s">
        <v>140</v>
      </c>
      <c r="P42" s="509">
        <v>3</v>
      </c>
      <c r="Q42" s="513">
        <v>3</v>
      </c>
      <c r="R42" s="523">
        <v>61</v>
      </c>
      <c r="S42" s="510" t="s">
        <v>140</v>
      </c>
      <c r="T42" s="509">
        <v>3</v>
      </c>
      <c r="U42" s="496">
        <v>3</v>
      </c>
    </row>
    <row r="43" spans="1:21" ht="12.75" customHeight="1">
      <c r="A43" s="492" t="s">
        <v>430</v>
      </c>
      <c r="B43" s="165">
        <v>479</v>
      </c>
      <c r="C43" s="509">
        <v>379</v>
      </c>
      <c r="D43" s="509">
        <v>19</v>
      </c>
      <c r="E43" s="509">
        <v>16</v>
      </c>
      <c r="F43" s="510" t="s">
        <v>140</v>
      </c>
      <c r="G43" s="509">
        <v>17</v>
      </c>
      <c r="H43" s="513">
        <v>22</v>
      </c>
      <c r="I43" s="523">
        <v>74</v>
      </c>
      <c r="J43" s="509">
        <v>16</v>
      </c>
      <c r="K43" s="510" t="s">
        <v>140</v>
      </c>
      <c r="L43" s="509">
        <v>17</v>
      </c>
      <c r="M43" s="524">
        <v>22</v>
      </c>
      <c r="N43" s="517">
        <v>442</v>
      </c>
      <c r="O43" s="510" t="s">
        <v>140</v>
      </c>
      <c r="P43" s="509">
        <v>1</v>
      </c>
      <c r="Q43" s="513">
        <v>1</v>
      </c>
      <c r="R43" s="523">
        <v>37</v>
      </c>
      <c r="S43" s="510" t="s">
        <v>140</v>
      </c>
      <c r="T43" s="509">
        <v>1</v>
      </c>
      <c r="U43" s="496">
        <v>1</v>
      </c>
    </row>
    <row r="44" spans="1:21" ht="7.5" customHeight="1">
      <c r="A44" s="492"/>
      <c r="B44" s="70"/>
      <c r="C44" s="463"/>
      <c r="D44" s="463"/>
      <c r="E44" s="463"/>
      <c r="F44" s="463"/>
      <c r="G44" s="463"/>
      <c r="H44" s="514"/>
      <c r="I44" s="525"/>
      <c r="J44" s="463"/>
      <c r="K44" s="463"/>
      <c r="L44" s="463"/>
      <c r="M44" s="528"/>
      <c r="N44" s="518"/>
      <c r="O44" s="463"/>
      <c r="P44" s="463"/>
      <c r="Q44" s="514"/>
      <c r="R44" s="525"/>
      <c r="S44" s="463"/>
      <c r="T44" s="463"/>
      <c r="U44" s="465"/>
    </row>
    <row r="45" spans="1:21" ht="12.75" customHeight="1">
      <c r="A45" s="494" t="s">
        <v>146</v>
      </c>
      <c r="B45" s="165">
        <f>SUM(B46:B61)</f>
        <v>45077</v>
      </c>
      <c r="C45" s="509">
        <f>SUM(C46:C61)</f>
        <v>23059</v>
      </c>
      <c r="D45" s="510">
        <f>SUM(D46:D61)</f>
        <v>1353</v>
      </c>
      <c r="E45" s="509">
        <f>SUM(E46:E61)</f>
        <v>7985</v>
      </c>
      <c r="F45" s="510" t="s">
        <v>140</v>
      </c>
      <c r="G45" s="509">
        <f>SUM(G46:G61)</f>
        <v>7392</v>
      </c>
      <c r="H45" s="513">
        <f>SUM(H46:H61)</f>
        <v>4540</v>
      </c>
      <c r="I45" s="526">
        <f>SUM(I46:I61)</f>
        <v>15717</v>
      </c>
      <c r="J45" s="510">
        <f>SUM(J46:J61)</f>
        <v>4736</v>
      </c>
      <c r="K45" s="510" t="s">
        <v>140</v>
      </c>
      <c r="L45" s="511">
        <f>SUM(L46:L61)</f>
        <v>5621</v>
      </c>
      <c r="M45" s="529">
        <f>SUM(M46:M61)</f>
        <v>4007</v>
      </c>
      <c r="N45" s="519">
        <f>SUM(N46:N61)</f>
        <v>39598</v>
      </c>
      <c r="O45" s="510" t="s">
        <v>140</v>
      </c>
      <c r="P45" s="509">
        <f>SUM(P46:P61)</f>
        <v>5600</v>
      </c>
      <c r="Q45" s="513">
        <f>SUM(Q46:Q61)</f>
        <v>853</v>
      </c>
      <c r="R45" s="523">
        <f>SUM(R46:R61)</f>
        <v>11176</v>
      </c>
      <c r="S45" s="510" t="s">
        <v>140</v>
      </c>
      <c r="T45" s="509">
        <f>SUM(T46:T61)</f>
        <v>4516</v>
      </c>
      <c r="U45" s="496">
        <f>SUM(U46:U61)</f>
        <v>571</v>
      </c>
    </row>
    <row r="46" spans="1:21" ht="12.75" customHeight="1">
      <c r="A46" s="492" t="s">
        <v>464</v>
      </c>
      <c r="B46" s="165">
        <v>5202</v>
      </c>
      <c r="C46" s="509">
        <v>2317</v>
      </c>
      <c r="D46" s="510" t="s">
        <v>140</v>
      </c>
      <c r="E46" s="509">
        <v>2331</v>
      </c>
      <c r="F46" s="510" t="s">
        <v>140</v>
      </c>
      <c r="G46" s="509">
        <v>500</v>
      </c>
      <c r="H46" s="513">
        <v>54</v>
      </c>
      <c r="I46" s="526" t="s">
        <v>140</v>
      </c>
      <c r="J46" s="510" t="s">
        <v>140</v>
      </c>
      <c r="K46" s="510" t="s">
        <v>140</v>
      </c>
      <c r="L46" s="510" t="s">
        <v>140</v>
      </c>
      <c r="M46" s="527" t="s">
        <v>140</v>
      </c>
      <c r="N46" s="517">
        <v>4737</v>
      </c>
      <c r="O46" s="510" t="s">
        <v>140</v>
      </c>
      <c r="P46" s="509">
        <v>69</v>
      </c>
      <c r="Q46" s="513">
        <v>20</v>
      </c>
      <c r="R46" s="526" t="s">
        <v>140</v>
      </c>
      <c r="S46" s="510" t="s">
        <v>140</v>
      </c>
      <c r="T46" s="510" t="s">
        <v>140</v>
      </c>
      <c r="U46" s="497" t="s">
        <v>140</v>
      </c>
    </row>
    <row r="47" spans="1:21" ht="12.75" customHeight="1">
      <c r="A47" s="492" t="s">
        <v>465</v>
      </c>
      <c r="B47" s="165">
        <v>2258</v>
      </c>
      <c r="C47" s="509">
        <v>68</v>
      </c>
      <c r="D47" s="510" t="s">
        <v>140</v>
      </c>
      <c r="E47" s="509">
        <v>965</v>
      </c>
      <c r="F47" s="510" t="s">
        <v>140</v>
      </c>
      <c r="G47" s="509">
        <v>943</v>
      </c>
      <c r="H47" s="513">
        <v>252</v>
      </c>
      <c r="I47" s="523">
        <v>266</v>
      </c>
      <c r="J47" s="509">
        <v>166</v>
      </c>
      <c r="K47" s="510" t="s">
        <v>140</v>
      </c>
      <c r="L47" s="509">
        <v>80</v>
      </c>
      <c r="M47" s="524">
        <v>20</v>
      </c>
      <c r="N47" s="517">
        <v>2252</v>
      </c>
      <c r="O47" s="510" t="s">
        <v>140</v>
      </c>
      <c r="P47" s="509">
        <v>995</v>
      </c>
      <c r="Q47" s="513">
        <v>194</v>
      </c>
      <c r="R47" s="523">
        <v>262</v>
      </c>
      <c r="S47" s="510" t="s">
        <v>140</v>
      </c>
      <c r="T47" s="509">
        <v>91</v>
      </c>
      <c r="U47" s="496">
        <v>5</v>
      </c>
    </row>
    <row r="48" spans="1:21" ht="12.75" customHeight="1">
      <c r="A48" s="492" t="s">
        <v>466</v>
      </c>
      <c r="B48" s="165">
        <v>2695</v>
      </c>
      <c r="C48" s="509">
        <v>363</v>
      </c>
      <c r="D48" s="509">
        <v>14</v>
      </c>
      <c r="E48" s="509">
        <v>520</v>
      </c>
      <c r="F48" s="510" t="s">
        <v>140</v>
      </c>
      <c r="G48" s="509">
        <v>1042</v>
      </c>
      <c r="H48" s="513">
        <v>697</v>
      </c>
      <c r="I48" s="523">
        <v>1590</v>
      </c>
      <c r="J48" s="509">
        <v>424</v>
      </c>
      <c r="K48" s="510" t="s">
        <v>140</v>
      </c>
      <c r="L48" s="509">
        <v>669</v>
      </c>
      <c r="M48" s="524">
        <v>483</v>
      </c>
      <c r="N48" s="517">
        <v>1815</v>
      </c>
      <c r="O48" s="510" t="s">
        <v>140</v>
      </c>
      <c r="P48" s="509">
        <v>696</v>
      </c>
      <c r="Q48" s="513">
        <v>163</v>
      </c>
      <c r="R48" s="523">
        <v>1128</v>
      </c>
      <c r="S48" s="510" t="s">
        <v>140</v>
      </c>
      <c r="T48" s="509">
        <v>594</v>
      </c>
      <c r="U48" s="496">
        <v>96</v>
      </c>
    </row>
    <row r="49" spans="1:21" ht="12.75" customHeight="1">
      <c r="A49" s="492" t="s">
        <v>467</v>
      </c>
      <c r="B49" s="165">
        <v>3513</v>
      </c>
      <c r="C49" s="509">
        <v>1158</v>
      </c>
      <c r="D49" s="509">
        <v>42</v>
      </c>
      <c r="E49" s="509">
        <v>438</v>
      </c>
      <c r="F49" s="510" t="s">
        <v>140</v>
      </c>
      <c r="G49" s="509">
        <v>883</v>
      </c>
      <c r="H49" s="513">
        <v>913</v>
      </c>
      <c r="I49" s="523">
        <v>2228</v>
      </c>
      <c r="J49" s="509">
        <v>427</v>
      </c>
      <c r="K49" s="510" t="s">
        <v>140</v>
      </c>
      <c r="L49" s="509">
        <v>867</v>
      </c>
      <c r="M49" s="524">
        <v>892</v>
      </c>
      <c r="N49" s="517">
        <v>2604</v>
      </c>
      <c r="O49" s="510" t="s">
        <v>140</v>
      </c>
      <c r="P49" s="509">
        <v>746</v>
      </c>
      <c r="Q49" s="513">
        <v>141</v>
      </c>
      <c r="R49" s="523">
        <v>1344</v>
      </c>
      <c r="S49" s="510" t="s">
        <v>140</v>
      </c>
      <c r="T49" s="509">
        <v>739</v>
      </c>
      <c r="U49" s="496">
        <v>136</v>
      </c>
    </row>
    <row r="50" spans="1:21" ht="12.75" customHeight="1">
      <c r="A50" s="492" t="s">
        <v>468</v>
      </c>
      <c r="B50" s="165">
        <v>3428</v>
      </c>
      <c r="C50" s="509">
        <v>1722</v>
      </c>
      <c r="D50" s="509">
        <v>75</v>
      </c>
      <c r="E50" s="509">
        <v>340</v>
      </c>
      <c r="F50" s="510" t="s">
        <v>140</v>
      </c>
      <c r="G50" s="509">
        <v>641</v>
      </c>
      <c r="H50" s="513">
        <v>591</v>
      </c>
      <c r="I50" s="523">
        <v>1631</v>
      </c>
      <c r="J50" s="509">
        <v>335</v>
      </c>
      <c r="K50" s="510" t="s">
        <v>140</v>
      </c>
      <c r="L50" s="509">
        <v>634</v>
      </c>
      <c r="M50" s="524">
        <v>587</v>
      </c>
      <c r="N50" s="517">
        <v>2776</v>
      </c>
      <c r="O50" s="510" t="s">
        <v>140</v>
      </c>
      <c r="P50" s="509">
        <v>504</v>
      </c>
      <c r="Q50" s="513">
        <v>76</v>
      </c>
      <c r="R50" s="523">
        <v>989</v>
      </c>
      <c r="S50" s="510" t="s">
        <v>140</v>
      </c>
      <c r="T50" s="509">
        <v>503</v>
      </c>
      <c r="U50" s="496">
        <v>76</v>
      </c>
    </row>
    <row r="51" spans="1:21" ht="12.75" customHeight="1">
      <c r="A51" s="492" t="s">
        <v>469</v>
      </c>
      <c r="B51" s="165">
        <v>3100</v>
      </c>
      <c r="C51" s="509">
        <v>1613</v>
      </c>
      <c r="D51" s="509">
        <v>100</v>
      </c>
      <c r="E51" s="509">
        <v>415</v>
      </c>
      <c r="F51" s="510" t="s">
        <v>140</v>
      </c>
      <c r="G51" s="509">
        <v>508</v>
      </c>
      <c r="H51" s="513">
        <v>422</v>
      </c>
      <c r="I51" s="523">
        <v>1436</v>
      </c>
      <c r="J51" s="509">
        <v>414</v>
      </c>
      <c r="K51" s="510" t="s">
        <v>140</v>
      </c>
      <c r="L51" s="509">
        <v>502</v>
      </c>
      <c r="M51" s="524">
        <v>420</v>
      </c>
      <c r="N51" s="517">
        <v>2631</v>
      </c>
      <c r="O51" s="510" t="s">
        <v>140</v>
      </c>
      <c r="P51" s="509">
        <v>407</v>
      </c>
      <c r="Q51" s="513">
        <v>54</v>
      </c>
      <c r="R51" s="523">
        <v>974</v>
      </c>
      <c r="S51" s="510" t="s">
        <v>140</v>
      </c>
      <c r="T51" s="509">
        <v>407</v>
      </c>
      <c r="U51" s="496">
        <v>53</v>
      </c>
    </row>
    <row r="52" spans="1:21" ht="12.75" customHeight="1">
      <c r="A52" s="492" t="s">
        <v>470</v>
      </c>
      <c r="B52" s="165">
        <v>2785</v>
      </c>
      <c r="C52" s="509">
        <v>1304</v>
      </c>
      <c r="D52" s="509">
        <v>108</v>
      </c>
      <c r="E52" s="509">
        <v>527</v>
      </c>
      <c r="F52" s="510" t="s">
        <v>140</v>
      </c>
      <c r="G52" s="509">
        <v>493</v>
      </c>
      <c r="H52" s="513">
        <v>322</v>
      </c>
      <c r="I52" s="523">
        <v>1444</v>
      </c>
      <c r="J52" s="509">
        <v>525</v>
      </c>
      <c r="K52" s="510" t="s">
        <v>140</v>
      </c>
      <c r="L52" s="509">
        <v>491</v>
      </c>
      <c r="M52" s="524">
        <v>320</v>
      </c>
      <c r="N52" s="517">
        <v>2470</v>
      </c>
      <c r="O52" s="510" t="s">
        <v>140</v>
      </c>
      <c r="P52" s="509">
        <v>464</v>
      </c>
      <c r="Q52" s="513">
        <v>36</v>
      </c>
      <c r="R52" s="523">
        <v>1132</v>
      </c>
      <c r="S52" s="510" t="s">
        <v>140</v>
      </c>
      <c r="T52" s="509">
        <v>463</v>
      </c>
      <c r="U52" s="496">
        <v>36</v>
      </c>
    </row>
    <row r="53" spans="1:21" ht="12.75" customHeight="1">
      <c r="A53" s="492" t="s">
        <v>471</v>
      </c>
      <c r="B53" s="165">
        <v>3055</v>
      </c>
      <c r="C53" s="509">
        <v>1367</v>
      </c>
      <c r="D53" s="509">
        <v>126</v>
      </c>
      <c r="E53" s="509">
        <v>616</v>
      </c>
      <c r="F53" s="510" t="s">
        <v>140</v>
      </c>
      <c r="G53" s="509">
        <v>617</v>
      </c>
      <c r="H53" s="513">
        <v>298</v>
      </c>
      <c r="I53" s="523">
        <v>1653</v>
      </c>
      <c r="J53" s="509">
        <v>615</v>
      </c>
      <c r="K53" s="510" t="s">
        <v>140</v>
      </c>
      <c r="L53" s="509">
        <v>615</v>
      </c>
      <c r="M53" s="524">
        <v>297</v>
      </c>
      <c r="N53" s="517">
        <v>2682</v>
      </c>
      <c r="O53" s="510" t="s">
        <v>140</v>
      </c>
      <c r="P53" s="509">
        <v>494</v>
      </c>
      <c r="Q53" s="513">
        <v>48</v>
      </c>
      <c r="R53" s="523">
        <v>1283</v>
      </c>
      <c r="S53" s="510" t="s">
        <v>140</v>
      </c>
      <c r="T53" s="509">
        <v>494</v>
      </c>
      <c r="U53" s="496">
        <v>48</v>
      </c>
    </row>
    <row r="54" spans="1:21" ht="12.75" customHeight="1">
      <c r="A54" s="492" t="s">
        <v>472</v>
      </c>
      <c r="B54" s="165">
        <v>3904</v>
      </c>
      <c r="C54" s="509">
        <v>1827</v>
      </c>
      <c r="D54" s="509">
        <v>192</v>
      </c>
      <c r="E54" s="509">
        <v>737</v>
      </c>
      <c r="F54" s="510" t="s">
        <v>140</v>
      </c>
      <c r="G54" s="509">
        <v>762</v>
      </c>
      <c r="H54" s="513">
        <v>354</v>
      </c>
      <c r="I54" s="523">
        <v>2041</v>
      </c>
      <c r="J54" s="509">
        <v>736</v>
      </c>
      <c r="K54" s="510" t="s">
        <v>140</v>
      </c>
      <c r="L54" s="509">
        <v>760</v>
      </c>
      <c r="M54" s="524">
        <v>353</v>
      </c>
      <c r="N54" s="517">
        <v>3387</v>
      </c>
      <c r="O54" s="510" t="s">
        <v>140</v>
      </c>
      <c r="P54" s="509">
        <v>545</v>
      </c>
      <c r="Q54" s="513">
        <v>54</v>
      </c>
      <c r="R54" s="523">
        <v>1527</v>
      </c>
      <c r="S54" s="510" t="s">
        <v>140</v>
      </c>
      <c r="T54" s="509">
        <v>545</v>
      </c>
      <c r="U54" s="496">
        <v>54</v>
      </c>
    </row>
    <row r="55" spans="1:21" ht="12.75" customHeight="1">
      <c r="A55" s="492" t="s">
        <v>473</v>
      </c>
      <c r="B55" s="165">
        <v>3282</v>
      </c>
      <c r="C55" s="509">
        <v>1832</v>
      </c>
      <c r="D55" s="509">
        <v>176</v>
      </c>
      <c r="E55" s="509">
        <v>454</v>
      </c>
      <c r="F55" s="510" t="s">
        <v>140</v>
      </c>
      <c r="G55" s="509">
        <v>500</v>
      </c>
      <c r="H55" s="513">
        <v>281</v>
      </c>
      <c r="I55" s="523">
        <v>1411</v>
      </c>
      <c r="J55" s="509">
        <v>454</v>
      </c>
      <c r="K55" s="510" t="s">
        <v>140</v>
      </c>
      <c r="L55" s="509">
        <v>500</v>
      </c>
      <c r="M55" s="524">
        <v>281</v>
      </c>
      <c r="N55" s="517">
        <v>2898</v>
      </c>
      <c r="O55" s="510" t="s">
        <v>140</v>
      </c>
      <c r="P55" s="509">
        <v>364</v>
      </c>
      <c r="Q55" s="513">
        <v>33</v>
      </c>
      <c r="R55" s="523">
        <v>1027</v>
      </c>
      <c r="S55" s="510" t="s">
        <v>140</v>
      </c>
      <c r="T55" s="509">
        <v>364</v>
      </c>
      <c r="U55" s="496">
        <v>33</v>
      </c>
    </row>
    <row r="56" spans="1:21" ht="12.75" customHeight="1">
      <c r="A56" s="492" t="s">
        <v>474</v>
      </c>
      <c r="B56" s="165">
        <v>2950</v>
      </c>
      <c r="C56" s="509">
        <v>1984</v>
      </c>
      <c r="D56" s="509">
        <v>191</v>
      </c>
      <c r="E56" s="509">
        <v>313</v>
      </c>
      <c r="F56" s="510" t="s">
        <v>140</v>
      </c>
      <c r="G56" s="509">
        <v>276</v>
      </c>
      <c r="H56" s="513">
        <v>146</v>
      </c>
      <c r="I56" s="523">
        <v>923</v>
      </c>
      <c r="J56" s="509">
        <v>312</v>
      </c>
      <c r="K56" s="510" t="s">
        <v>140</v>
      </c>
      <c r="L56" s="509">
        <v>276</v>
      </c>
      <c r="M56" s="524">
        <v>144</v>
      </c>
      <c r="N56" s="517">
        <v>2719</v>
      </c>
      <c r="O56" s="510" t="s">
        <v>140</v>
      </c>
      <c r="P56" s="509">
        <v>181</v>
      </c>
      <c r="Q56" s="513">
        <v>10</v>
      </c>
      <c r="R56" s="523">
        <v>694</v>
      </c>
      <c r="S56" s="510" t="s">
        <v>140</v>
      </c>
      <c r="T56" s="509">
        <v>181</v>
      </c>
      <c r="U56" s="496">
        <v>10</v>
      </c>
    </row>
    <row r="57" spans="1:21" ht="12.75" customHeight="1">
      <c r="A57" s="492" t="s">
        <v>475</v>
      </c>
      <c r="B57" s="165">
        <v>2787</v>
      </c>
      <c r="C57" s="509">
        <v>2175</v>
      </c>
      <c r="D57" s="509">
        <v>140</v>
      </c>
      <c r="E57" s="509">
        <v>188</v>
      </c>
      <c r="F57" s="510" t="s">
        <v>140</v>
      </c>
      <c r="G57" s="509">
        <v>126</v>
      </c>
      <c r="H57" s="513">
        <v>98</v>
      </c>
      <c r="I57" s="523">
        <v>551</v>
      </c>
      <c r="J57" s="509">
        <v>187</v>
      </c>
      <c r="K57" s="510" t="s">
        <v>140</v>
      </c>
      <c r="L57" s="509">
        <v>126</v>
      </c>
      <c r="M57" s="524">
        <v>98</v>
      </c>
      <c r="N57" s="517">
        <v>2675</v>
      </c>
      <c r="O57" s="510" t="s">
        <v>140</v>
      </c>
      <c r="P57" s="509">
        <v>98</v>
      </c>
      <c r="Q57" s="513">
        <v>14</v>
      </c>
      <c r="R57" s="523">
        <v>439</v>
      </c>
      <c r="S57" s="510" t="s">
        <v>140</v>
      </c>
      <c r="T57" s="509">
        <v>98</v>
      </c>
      <c r="U57" s="496">
        <v>14</v>
      </c>
    </row>
    <row r="58" spans="1:21" ht="12.75" customHeight="1">
      <c r="A58" s="492" t="s">
        <v>476</v>
      </c>
      <c r="B58" s="165">
        <v>2319</v>
      </c>
      <c r="C58" s="509">
        <v>1959</v>
      </c>
      <c r="D58" s="509">
        <v>85</v>
      </c>
      <c r="E58" s="509">
        <v>74</v>
      </c>
      <c r="F58" s="510" t="s">
        <v>140</v>
      </c>
      <c r="G58" s="509">
        <v>71</v>
      </c>
      <c r="H58" s="513">
        <v>55</v>
      </c>
      <c r="I58" s="523">
        <v>285</v>
      </c>
      <c r="J58" s="509">
        <v>74</v>
      </c>
      <c r="K58" s="510" t="s">
        <v>140</v>
      </c>
      <c r="L58" s="509">
        <v>71</v>
      </c>
      <c r="M58" s="524">
        <v>55</v>
      </c>
      <c r="N58" s="517">
        <v>2227</v>
      </c>
      <c r="O58" s="510" t="s">
        <v>140</v>
      </c>
      <c r="P58" s="509">
        <v>29</v>
      </c>
      <c r="Q58" s="513">
        <v>5</v>
      </c>
      <c r="R58" s="523">
        <v>193</v>
      </c>
      <c r="S58" s="510" t="s">
        <v>140</v>
      </c>
      <c r="T58" s="509">
        <v>29</v>
      </c>
      <c r="U58" s="496">
        <v>5</v>
      </c>
    </row>
    <row r="59" spans="1:21" ht="12.75" customHeight="1">
      <c r="A59" s="492" t="s">
        <v>477</v>
      </c>
      <c r="B59" s="165">
        <v>1696</v>
      </c>
      <c r="C59" s="509">
        <v>1469</v>
      </c>
      <c r="D59" s="509">
        <v>62</v>
      </c>
      <c r="E59" s="509">
        <v>41</v>
      </c>
      <c r="F59" s="510" t="s">
        <v>140</v>
      </c>
      <c r="G59" s="509">
        <v>20</v>
      </c>
      <c r="H59" s="513">
        <v>39</v>
      </c>
      <c r="I59" s="523">
        <v>162</v>
      </c>
      <c r="J59" s="509">
        <v>41</v>
      </c>
      <c r="K59" s="510" t="s">
        <v>140</v>
      </c>
      <c r="L59" s="509">
        <v>20</v>
      </c>
      <c r="M59" s="524">
        <v>39</v>
      </c>
      <c r="N59" s="517">
        <v>1649</v>
      </c>
      <c r="O59" s="510" t="s">
        <v>140</v>
      </c>
      <c r="P59" s="509">
        <v>8</v>
      </c>
      <c r="Q59" s="513">
        <v>4</v>
      </c>
      <c r="R59" s="523">
        <v>115</v>
      </c>
      <c r="S59" s="510" t="s">
        <v>140</v>
      </c>
      <c r="T59" s="509">
        <v>8</v>
      </c>
      <c r="U59" s="496">
        <v>4</v>
      </c>
    </row>
    <row r="60" spans="1:21" ht="12.75" customHeight="1">
      <c r="A60" s="492" t="s">
        <v>478</v>
      </c>
      <c r="B60" s="165">
        <v>1030</v>
      </c>
      <c r="C60" s="509">
        <v>918</v>
      </c>
      <c r="D60" s="509">
        <v>27</v>
      </c>
      <c r="E60" s="509">
        <v>18</v>
      </c>
      <c r="F60" s="510" t="s">
        <v>140</v>
      </c>
      <c r="G60" s="509">
        <v>5</v>
      </c>
      <c r="H60" s="513">
        <v>10</v>
      </c>
      <c r="I60" s="523">
        <v>60</v>
      </c>
      <c r="J60" s="509">
        <v>18</v>
      </c>
      <c r="K60" s="510" t="s">
        <v>140</v>
      </c>
      <c r="L60" s="509">
        <v>5</v>
      </c>
      <c r="M60" s="524">
        <v>10</v>
      </c>
      <c r="N60" s="517">
        <v>1016</v>
      </c>
      <c r="O60" s="510" t="s">
        <v>140</v>
      </c>
      <c r="P60" s="510" t="s">
        <v>140</v>
      </c>
      <c r="Q60" s="513">
        <v>1</v>
      </c>
      <c r="R60" s="523">
        <v>46</v>
      </c>
      <c r="S60" s="510" t="s">
        <v>140</v>
      </c>
      <c r="T60" s="510" t="s">
        <v>140</v>
      </c>
      <c r="U60" s="496">
        <v>1</v>
      </c>
    </row>
    <row r="61" spans="1:21" ht="12.75" customHeight="1">
      <c r="A61" s="492" t="s">
        <v>430</v>
      </c>
      <c r="B61" s="165">
        <v>1073</v>
      </c>
      <c r="C61" s="509">
        <v>983</v>
      </c>
      <c r="D61" s="509">
        <v>15</v>
      </c>
      <c r="E61" s="509">
        <v>8</v>
      </c>
      <c r="F61" s="510" t="s">
        <v>140</v>
      </c>
      <c r="G61" s="509">
        <v>5</v>
      </c>
      <c r="H61" s="513">
        <v>8</v>
      </c>
      <c r="I61" s="523">
        <v>36</v>
      </c>
      <c r="J61" s="509">
        <v>8</v>
      </c>
      <c r="K61" s="510" t="s">
        <v>140</v>
      </c>
      <c r="L61" s="509">
        <v>5</v>
      </c>
      <c r="M61" s="524">
        <v>8</v>
      </c>
      <c r="N61" s="517">
        <v>1060</v>
      </c>
      <c r="O61" s="510" t="s">
        <v>140</v>
      </c>
      <c r="P61" s="510" t="s">
        <v>140</v>
      </c>
      <c r="Q61" s="533" t="s">
        <v>140</v>
      </c>
      <c r="R61" s="523">
        <v>23</v>
      </c>
      <c r="S61" s="510" t="s">
        <v>140</v>
      </c>
      <c r="T61" s="510" t="s">
        <v>140</v>
      </c>
      <c r="U61" s="497" t="s">
        <v>140</v>
      </c>
    </row>
    <row r="62" spans="1:21" ht="7.5" customHeight="1" thickBot="1">
      <c r="A62" s="449"/>
      <c r="B62" s="75"/>
      <c r="C62" s="462"/>
      <c r="D62" s="462"/>
      <c r="E62" s="462"/>
      <c r="F62" s="462"/>
      <c r="G62" s="462"/>
      <c r="H62" s="515"/>
      <c r="I62" s="530"/>
      <c r="J62" s="462"/>
      <c r="K62" s="462"/>
      <c r="L62" s="462"/>
      <c r="M62" s="531"/>
      <c r="N62" s="520"/>
      <c r="O62" s="462"/>
      <c r="P62" s="462"/>
      <c r="Q62" s="515"/>
      <c r="R62" s="530"/>
      <c r="S62" s="462"/>
      <c r="T62" s="462"/>
      <c r="U62" s="459"/>
    </row>
    <row r="63" spans="11:21" ht="12">
      <c r="K63" s="73"/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1:21" ht="12">
      <c r="K64" s="73"/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1:21" ht="12">
      <c r="K65" s="73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1:21" ht="12">
      <c r="K66" s="73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1:21" ht="12">
      <c r="K67" s="73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1:21" ht="12">
      <c r="K68" s="73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1:21" ht="12">
      <c r="K69" s="73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1:21" ht="12">
      <c r="K70" s="73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1:21" ht="12">
      <c r="K71" s="73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1:21" ht="12">
      <c r="K72" s="73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1:21" ht="12">
      <c r="K73" s="73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1:21" ht="12">
      <c r="K74" s="73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1:21" ht="12">
      <c r="K75" s="73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1:21" ht="12">
      <c r="K76" s="73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1:21" ht="12">
      <c r="K77" s="73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1:21" ht="12">
      <c r="K78" s="73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1:21" ht="12">
      <c r="K79" s="73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1:21" ht="12">
      <c r="K80" s="73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1:21" ht="12">
      <c r="K81" s="73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1:21" ht="12">
      <c r="K82" s="73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1:21" ht="12">
      <c r="K83" s="73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1:21" ht="12">
      <c r="K84" s="73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11:21" ht="12">
      <c r="K85" s="73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11:21" ht="12">
      <c r="K86" s="73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11:21" ht="12">
      <c r="K87" s="73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1:21" ht="12">
      <c r="K88" s="73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1:21" ht="12">
      <c r="K89" s="73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1:21" ht="12">
      <c r="K90" s="73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pans="11:21" ht="12">
      <c r="K91" s="73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1:21" ht="12">
      <c r="K92" s="73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1:21" ht="12">
      <c r="K93" s="73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1:21" ht="12">
      <c r="K94" s="73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1:21" ht="12">
      <c r="K95" s="73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pans="11:21" ht="12">
      <c r="K96" s="73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pans="11:21" ht="12">
      <c r="K97" s="73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11:21" ht="12">
      <c r="K98" s="73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1:21" ht="12">
      <c r="K99" s="73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1:21" ht="12">
      <c r="K100" s="73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pans="11:21" ht="12">
      <c r="K101" s="73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pans="11:21" ht="12">
      <c r="K102" s="73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1:21" ht="12">
      <c r="K103" s="73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ht="13.5">
      <c r="K104" s="21"/>
    </row>
    <row r="105" ht="13.5">
      <c r="K105" s="21"/>
    </row>
    <row r="106" ht="13.5">
      <c r="K106" s="21"/>
    </row>
    <row r="107" ht="13.5">
      <c r="K107" s="21"/>
    </row>
    <row r="108" ht="13.5">
      <c r="K108" s="21"/>
    </row>
    <row r="109" ht="13.5">
      <c r="K109" s="21"/>
    </row>
    <row r="110" ht="13.5">
      <c r="K110" s="21"/>
    </row>
    <row r="111" ht="13.5">
      <c r="K111" s="21"/>
    </row>
    <row r="112" ht="13.5">
      <c r="K112" s="21"/>
    </row>
    <row r="113" ht="13.5">
      <c r="K113" s="21"/>
    </row>
    <row r="114" ht="13.5">
      <c r="K114" s="21"/>
    </row>
    <row r="115" ht="13.5">
      <c r="K115" s="21"/>
    </row>
    <row r="116" ht="13.5">
      <c r="K116" s="21"/>
    </row>
    <row r="117" ht="13.5">
      <c r="K117" s="21"/>
    </row>
    <row r="118" ht="13.5">
      <c r="K118" s="21"/>
    </row>
    <row r="119" ht="13.5">
      <c r="K119" s="21"/>
    </row>
    <row r="120" ht="13.5">
      <c r="K120" s="21"/>
    </row>
    <row r="121" ht="13.5">
      <c r="K121" s="21"/>
    </row>
    <row r="122" ht="13.5">
      <c r="K122" s="21"/>
    </row>
    <row r="123" ht="13.5">
      <c r="K123" s="21"/>
    </row>
    <row r="124" ht="13.5">
      <c r="K124" s="21"/>
    </row>
    <row r="125" ht="13.5">
      <c r="K125" s="21"/>
    </row>
    <row r="126" ht="13.5">
      <c r="K126" s="21"/>
    </row>
    <row r="127" ht="13.5">
      <c r="K127" s="21"/>
    </row>
    <row r="128" ht="13.5">
      <c r="K128" s="21"/>
    </row>
    <row r="129" ht="13.5">
      <c r="K129" s="21"/>
    </row>
    <row r="130" ht="13.5">
      <c r="K130" s="21"/>
    </row>
    <row r="131" ht="13.5">
      <c r="K131" s="21"/>
    </row>
    <row r="132" ht="13.5">
      <c r="K132" s="21"/>
    </row>
    <row r="133" ht="13.5">
      <c r="K133" s="21"/>
    </row>
    <row r="134" ht="13.5">
      <c r="K134" s="21"/>
    </row>
    <row r="135" ht="13.5">
      <c r="K135" s="21"/>
    </row>
    <row r="136" ht="13.5">
      <c r="K136" s="21"/>
    </row>
    <row r="137" ht="13.5">
      <c r="K137" s="21"/>
    </row>
    <row r="138" ht="13.5">
      <c r="K138" s="21"/>
    </row>
    <row r="139" ht="13.5">
      <c r="K139" s="21"/>
    </row>
    <row r="140" ht="13.5">
      <c r="K140" s="21"/>
    </row>
    <row r="141" ht="13.5">
      <c r="K141" s="21"/>
    </row>
    <row r="142" ht="13.5">
      <c r="K142" s="21"/>
    </row>
    <row r="143" ht="13.5">
      <c r="K143" s="21"/>
    </row>
    <row r="144" ht="13.5">
      <c r="K144" s="21"/>
    </row>
    <row r="145" ht="13.5">
      <c r="K145" s="21"/>
    </row>
    <row r="146" ht="13.5">
      <c r="K146" s="21"/>
    </row>
    <row r="147" ht="13.5">
      <c r="K147" s="21"/>
    </row>
    <row r="148" ht="13.5">
      <c r="K148" s="21"/>
    </row>
    <row r="149" ht="13.5">
      <c r="K149" s="21"/>
    </row>
    <row r="150" ht="13.5">
      <c r="K150" s="21"/>
    </row>
    <row r="151" ht="13.5">
      <c r="K151" s="21"/>
    </row>
    <row r="152" ht="13.5">
      <c r="K152" s="21"/>
    </row>
    <row r="153" ht="13.5">
      <c r="K153" s="21"/>
    </row>
    <row r="154" ht="13.5">
      <c r="K154" s="21"/>
    </row>
    <row r="155" ht="13.5">
      <c r="K155" s="21"/>
    </row>
    <row r="156" ht="13.5">
      <c r="K156" s="21"/>
    </row>
    <row r="157" ht="13.5">
      <c r="K157" s="21"/>
    </row>
    <row r="158" ht="13.5">
      <c r="K158" s="21"/>
    </row>
    <row r="159" ht="13.5">
      <c r="K159" s="21"/>
    </row>
    <row r="160" ht="13.5">
      <c r="K160" s="21"/>
    </row>
    <row r="161" ht="13.5">
      <c r="K161" s="21"/>
    </row>
    <row r="162" ht="13.5">
      <c r="K162" s="21"/>
    </row>
    <row r="163" ht="13.5">
      <c r="K163" s="21"/>
    </row>
    <row r="164" ht="13.5">
      <c r="K164" s="21"/>
    </row>
    <row r="165" ht="13.5">
      <c r="K165" s="21"/>
    </row>
    <row r="166" ht="13.5">
      <c r="K166" s="21"/>
    </row>
    <row r="167" ht="13.5">
      <c r="K167" s="21"/>
    </row>
    <row r="168" ht="13.5">
      <c r="K168" s="21"/>
    </row>
    <row r="169" ht="13.5">
      <c r="K169" s="21"/>
    </row>
    <row r="170" ht="13.5">
      <c r="K170" s="21"/>
    </row>
    <row r="171" ht="13.5">
      <c r="K171" s="21"/>
    </row>
    <row r="172" ht="13.5">
      <c r="K172" s="21"/>
    </row>
    <row r="173" ht="13.5">
      <c r="K173" s="21"/>
    </row>
    <row r="174" ht="13.5">
      <c r="K174" s="21"/>
    </row>
    <row r="175" ht="13.5">
      <c r="K175" s="21"/>
    </row>
  </sheetData>
  <mergeCells count="13">
    <mergeCell ref="K4:M4"/>
    <mergeCell ref="N4:Q4"/>
    <mergeCell ref="R4:U4"/>
    <mergeCell ref="I4:J4"/>
    <mergeCell ref="A4:A6"/>
    <mergeCell ref="B5:B6"/>
    <mergeCell ref="C5:C6"/>
    <mergeCell ref="D5:D6"/>
    <mergeCell ref="B4:H4"/>
    <mergeCell ref="E5:E6"/>
    <mergeCell ref="F5:F6"/>
    <mergeCell ref="G5:G6"/>
    <mergeCell ref="H5:H6"/>
  </mergeCells>
  <hyperlinks>
    <hyperlink ref="A1" location="目次!A23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&amp;C&amp;"ＭＳ 明朝,標準"&amp;10- &amp;P -</oddFooter>
  </headerFooter>
  <colBreaks count="1" manualBreakCount="1">
    <brk id="10" min="1" max="6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A2" sqref="A2"/>
    </sheetView>
  </sheetViews>
  <sheetFormatPr defaultColWidth="9.00390625" defaultRowHeight="13.5"/>
  <cols>
    <col min="1" max="1" width="14.625" style="273" customWidth="1"/>
    <col min="2" max="4" width="8.875" style="273" customWidth="1"/>
    <col min="5" max="5" width="14.625" style="273" customWidth="1"/>
    <col min="6" max="8" width="8.875" style="273" customWidth="1"/>
    <col min="9" max="9" width="9.00390625" style="275" customWidth="1"/>
    <col min="10" max="16384" width="9.00390625" style="273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spans="1:2" ht="15" customHeight="1">
      <c r="A2" s="613" t="s">
        <v>267</v>
      </c>
      <c r="B2" s="274"/>
    </row>
    <row r="3" ht="15" customHeight="1" thickBot="1"/>
    <row r="4" spans="1:8" ht="15" customHeight="1">
      <c r="A4" s="498" t="s">
        <v>147</v>
      </c>
      <c r="B4" s="276" t="s">
        <v>268</v>
      </c>
      <c r="C4" s="276" t="s">
        <v>269</v>
      </c>
      <c r="D4" s="276" t="s">
        <v>270</v>
      </c>
      <c r="E4" s="276" t="s">
        <v>147</v>
      </c>
      <c r="F4" s="276" t="s">
        <v>268</v>
      </c>
      <c r="G4" s="276" t="s">
        <v>269</v>
      </c>
      <c r="H4" s="499" t="s">
        <v>270</v>
      </c>
    </row>
    <row r="5" spans="1:10" ht="13.5" customHeight="1">
      <c r="A5" s="500" t="s">
        <v>271</v>
      </c>
      <c r="B5" s="277"/>
      <c r="C5" s="541"/>
      <c r="D5" s="278"/>
      <c r="E5" s="290" t="s">
        <v>272</v>
      </c>
      <c r="F5" s="264">
        <v>91</v>
      </c>
      <c r="G5" s="545">
        <v>91</v>
      </c>
      <c r="H5" s="501" t="s">
        <v>140</v>
      </c>
      <c r="J5" s="266"/>
    </row>
    <row r="6" spans="1:10" ht="13.5" customHeight="1">
      <c r="A6" s="500" t="s">
        <v>273</v>
      </c>
      <c r="B6" s="263">
        <v>44609</v>
      </c>
      <c r="C6" s="542">
        <v>39240</v>
      </c>
      <c r="D6" s="264">
        <v>5369</v>
      </c>
      <c r="E6" s="291" t="s">
        <v>274</v>
      </c>
      <c r="F6" s="264">
        <v>239</v>
      </c>
      <c r="G6" s="542">
        <v>162</v>
      </c>
      <c r="H6" s="502">
        <v>77</v>
      </c>
      <c r="J6" s="266"/>
    </row>
    <row r="7" spans="1:10" ht="13.5" customHeight="1">
      <c r="A7" s="503" t="s">
        <v>710</v>
      </c>
      <c r="B7" s="279"/>
      <c r="C7" s="543"/>
      <c r="D7" s="275"/>
      <c r="E7" s="291" t="s">
        <v>275</v>
      </c>
      <c r="F7" s="264">
        <v>233</v>
      </c>
      <c r="G7" s="542">
        <v>229</v>
      </c>
      <c r="H7" s="502">
        <v>4</v>
      </c>
      <c r="J7" s="266"/>
    </row>
    <row r="8" spans="1:10" ht="13.5" customHeight="1">
      <c r="A8" s="504" t="s">
        <v>283</v>
      </c>
      <c r="B8" s="263">
        <v>12899</v>
      </c>
      <c r="C8" s="542">
        <v>10913</v>
      </c>
      <c r="D8" s="264">
        <v>1986</v>
      </c>
      <c r="E8" s="291" t="s">
        <v>276</v>
      </c>
      <c r="F8" s="264">
        <v>294</v>
      </c>
      <c r="G8" s="542">
        <v>288</v>
      </c>
      <c r="H8" s="502">
        <v>6</v>
      </c>
      <c r="J8" s="266"/>
    </row>
    <row r="9" spans="1:10" ht="13.5" customHeight="1">
      <c r="A9" s="505" t="s">
        <v>277</v>
      </c>
      <c r="B9" s="263">
        <v>2712</v>
      </c>
      <c r="C9" s="542">
        <v>2712</v>
      </c>
      <c r="D9" s="265" t="s">
        <v>140</v>
      </c>
      <c r="E9" s="291" t="s">
        <v>278</v>
      </c>
      <c r="F9" s="264">
        <v>209</v>
      </c>
      <c r="G9" s="542">
        <v>174</v>
      </c>
      <c r="H9" s="502">
        <v>35</v>
      </c>
      <c r="J9" s="266"/>
    </row>
    <row r="10" spans="1:10" ht="13.5" customHeight="1">
      <c r="A10" s="504" t="s">
        <v>279</v>
      </c>
      <c r="B10" s="263">
        <v>10187</v>
      </c>
      <c r="C10" s="542">
        <v>8201</v>
      </c>
      <c r="D10" s="264">
        <v>1986</v>
      </c>
      <c r="E10" s="291" t="s">
        <v>280</v>
      </c>
      <c r="F10" s="264">
        <v>100</v>
      </c>
      <c r="G10" s="542">
        <v>97</v>
      </c>
      <c r="H10" s="502">
        <v>3</v>
      </c>
      <c r="J10" s="266"/>
    </row>
    <row r="11" spans="1:10" ht="13.5" customHeight="1">
      <c r="A11" s="503" t="s">
        <v>281</v>
      </c>
      <c r="B11" s="279"/>
      <c r="C11" s="543"/>
      <c r="D11" s="275"/>
      <c r="E11" s="291" t="s">
        <v>282</v>
      </c>
      <c r="F11" s="264">
        <v>37</v>
      </c>
      <c r="G11" s="542">
        <v>34</v>
      </c>
      <c r="H11" s="502">
        <v>3</v>
      </c>
      <c r="J11" s="266"/>
    </row>
    <row r="12" spans="1:10" ht="13.5" customHeight="1">
      <c r="A12" s="504" t="s">
        <v>283</v>
      </c>
      <c r="B12" s="263">
        <v>31710</v>
      </c>
      <c r="C12" s="542">
        <v>28327</v>
      </c>
      <c r="D12" s="264">
        <v>3383</v>
      </c>
      <c r="E12" s="291" t="s">
        <v>284</v>
      </c>
      <c r="F12" s="264">
        <v>51</v>
      </c>
      <c r="G12" s="542">
        <v>35</v>
      </c>
      <c r="H12" s="502">
        <v>16</v>
      </c>
      <c r="J12" s="266"/>
    </row>
    <row r="13" spans="1:10" ht="13.5" customHeight="1">
      <c r="A13" s="503" t="s">
        <v>285</v>
      </c>
      <c r="B13" s="263">
        <v>16134</v>
      </c>
      <c r="C13" s="542">
        <v>14012</v>
      </c>
      <c r="D13" s="264">
        <v>2122</v>
      </c>
      <c r="E13" s="291" t="s">
        <v>286</v>
      </c>
      <c r="F13" s="264">
        <v>121</v>
      </c>
      <c r="G13" s="542">
        <v>112</v>
      </c>
      <c r="H13" s="502">
        <v>9</v>
      </c>
      <c r="J13" s="266"/>
    </row>
    <row r="14" spans="1:10" ht="13.5" customHeight="1">
      <c r="A14" s="504" t="s">
        <v>287</v>
      </c>
      <c r="B14" s="263">
        <v>9501</v>
      </c>
      <c r="C14" s="542">
        <v>8320</v>
      </c>
      <c r="D14" s="264">
        <v>1181</v>
      </c>
      <c r="E14" s="291" t="s">
        <v>288</v>
      </c>
      <c r="F14" s="264">
        <v>99</v>
      </c>
      <c r="G14" s="542">
        <v>90</v>
      </c>
      <c r="H14" s="502">
        <v>9</v>
      </c>
      <c r="J14" s="266"/>
    </row>
    <row r="15" spans="1:10" ht="13.5" customHeight="1">
      <c r="A15" s="504" t="s">
        <v>289</v>
      </c>
      <c r="B15" s="263">
        <v>3463</v>
      </c>
      <c r="C15" s="542">
        <v>2990</v>
      </c>
      <c r="D15" s="264">
        <v>473</v>
      </c>
      <c r="E15" s="291" t="s">
        <v>290</v>
      </c>
      <c r="F15" s="264">
        <v>70</v>
      </c>
      <c r="G15" s="542">
        <v>60</v>
      </c>
      <c r="H15" s="502">
        <v>10</v>
      </c>
      <c r="J15" s="266"/>
    </row>
    <row r="16" spans="1:10" ht="13.5" customHeight="1">
      <c r="A16" s="504" t="s">
        <v>291</v>
      </c>
      <c r="B16" s="263">
        <v>978</v>
      </c>
      <c r="C16" s="542">
        <v>695</v>
      </c>
      <c r="D16" s="264">
        <v>283</v>
      </c>
      <c r="E16" s="291" t="s">
        <v>292</v>
      </c>
      <c r="F16" s="264">
        <v>40</v>
      </c>
      <c r="G16" s="542">
        <v>38</v>
      </c>
      <c r="H16" s="502">
        <v>2</v>
      </c>
      <c r="J16" s="266"/>
    </row>
    <row r="17" spans="1:10" ht="13.5" customHeight="1">
      <c r="A17" s="504" t="s">
        <v>293</v>
      </c>
      <c r="B17" s="263">
        <v>442</v>
      </c>
      <c r="C17" s="542">
        <v>430</v>
      </c>
      <c r="D17" s="264">
        <v>12</v>
      </c>
      <c r="E17" s="291" t="s">
        <v>294</v>
      </c>
      <c r="F17" s="264">
        <v>45</v>
      </c>
      <c r="G17" s="542">
        <v>45</v>
      </c>
      <c r="H17" s="501" t="s">
        <v>140</v>
      </c>
      <c r="J17" s="266"/>
    </row>
    <row r="18" spans="1:10" ht="13.5" customHeight="1">
      <c r="A18" s="504" t="s">
        <v>295</v>
      </c>
      <c r="B18" s="263">
        <v>226</v>
      </c>
      <c r="C18" s="542">
        <v>186</v>
      </c>
      <c r="D18" s="264">
        <v>40</v>
      </c>
      <c r="E18" s="291" t="s">
        <v>296</v>
      </c>
      <c r="F18" s="264">
        <v>643</v>
      </c>
      <c r="G18" s="542">
        <v>616</v>
      </c>
      <c r="H18" s="502">
        <v>27</v>
      </c>
      <c r="J18" s="266"/>
    </row>
    <row r="19" spans="1:10" ht="13.5" customHeight="1">
      <c r="A19" s="504" t="s">
        <v>297</v>
      </c>
      <c r="B19" s="263">
        <v>191</v>
      </c>
      <c r="C19" s="542">
        <v>142</v>
      </c>
      <c r="D19" s="264">
        <v>49</v>
      </c>
      <c r="E19" s="291" t="s">
        <v>298</v>
      </c>
      <c r="F19" s="264">
        <v>37</v>
      </c>
      <c r="G19" s="542">
        <v>37</v>
      </c>
      <c r="H19" s="501" t="s">
        <v>140</v>
      </c>
      <c r="J19" s="266"/>
    </row>
    <row r="20" spans="1:10" ht="13.5" customHeight="1">
      <c r="A20" s="504" t="s">
        <v>299</v>
      </c>
      <c r="B20" s="263">
        <v>99</v>
      </c>
      <c r="C20" s="542">
        <v>83</v>
      </c>
      <c r="D20" s="264">
        <v>16</v>
      </c>
      <c r="E20" s="291" t="s">
        <v>300</v>
      </c>
      <c r="F20" s="264">
        <v>194</v>
      </c>
      <c r="G20" s="542">
        <v>190</v>
      </c>
      <c r="H20" s="502">
        <v>4</v>
      </c>
      <c r="J20" s="266"/>
    </row>
    <row r="21" spans="1:10" ht="13.5" customHeight="1">
      <c r="A21" s="504" t="s">
        <v>301</v>
      </c>
      <c r="B21" s="263">
        <v>147</v>
      </c>
      <c r="C21" s="542">
        <v>122</v>
      </c>
      <c r="D21" s="264">
        <v>25</v>
      </c>
      <c r="E21" s="291" t="s">
        <v>302</v>
      </c>
      <c r="F21" s="264">
        <v>46</v>
      </c>
      <c r="G21" s="542">
        <v>45</v>
      </c>
      <c r="H21" s="502">
        <v>1</v>
      </c>
      <c r="J21" s="266"/>
    </row>
    <row r="22" spans="1:10" ht="13.5" customHeight="1">
      <c r="A22" s="504" t="s">
        <v>303</v>
      </c>
      <c r="B22" s="263">
        <v>3653</v>
      </c>
      <c r="C22" s="542">
        <v>3470</v>
      </c>
      <c r="D22" s="264">
        <v>183</v>
      </c>
      <c r="E22" s="291" t="s">
        <v>304</v>
      </c>
      <c r="F22" s="264">
        <v>3518</v>
      </c>
      <c r="G22" s="542">
        <v>3434</v>
      </c>
      <c r="H22" s="502">
        <v>84</v>
      </c>
      <c r="J22" s="266"/>
    </row>
    <row r="23" spans="1:10" ht="13.5" customHeight="1">
      <c r="A23" s="504" t="s">
        <v>305</v>
      </c>
      <c r="B23" s="263">
        <v>302</v>
      </c>
      <c r="C23" s="542">
        <v>202</v>
      </c>
      <c r="D23" s="264">
        <v>100</v>
      </c>
      <c r="E23" s="291" t="s">
        <v>303</v>
      </c>
      <c r="F23" s="264">
        <v>3831</v>
      </c>
      <c r="G23" s="542">
        <v>3795</v>
      </c>
      <c r="H23" s="502">
        <v>36</v>
      </c>
      <c r="J23" s="266"/>
    </row>
    <row r="24" spans="1:10" ht="13.5" customHeight="1">
      <c r="A24" s="504" t="s">
        <v>306</v>
      </c>
      <c r="B24" s="263">
        <v>99</v>
      </c>
      <c r="C24" s="542">
        <v>87</v>
      </c>
      <c r="D24" s="264">
        <v>12</v>
      </c>
      <c r="E24" s="291" t="s">
        <v>307</v>
      </c>
      <c r="F24" s="264">
        <v>177</v>
      </c>
      <c r="G24" s="542">
        <v>159</v>
      </c>
      <c r="H24" s="502">
        <v>18</v>
      </c>
      <c r="J24" s="266"/>
    </row>
    <row r="25" spans="1:10" ht="13.5" customHeight="1">
      <c r="A25" s="504" t="s">
        <v>308</v>
      </c>
      <c r="B25" s="263">
        <v>1599</v>
      </c>
      <c r="C25" s="542">
        <v>1508</v>
      </c>
      <c r="D25" s="264">
        <v>91</v>
      </c>
      <c r="E25" s="291" t="s">
        <v>309</v>
      </c>
      <c r="F25" s="264">
        <v>29</v>
      </c>
      <c r="G25" s="542">
        <v>28</v>
      </c>
      <c r="H25" s="502">
        <v>1</v>
      </c>
      <c r="J25" s="266"/>
    </row>
    <row r="26" spans="1:10" ht="13.5" customHeight="1">
      <c r="A26" s="504" t="s">
        <v>310</v>
      </c>
      <c r="B26" s="263">
        <v>165</v>
      </c>
      <c r="C26" s="542">
        <v>136</v>
      </c>
      <c r="D26" s="264">
        <v>29</v>
      </c>
      <c r="E26" s="291" t="s">
        <v>311</v>
      </c>
      <c r="F26" s="264">
        <v>368</v>
      </c>
      <c r="G26" s="542">
        <v>310</v>
      </c>
      <c r="H26" s="502">
        <v>58</v>
      </c>
      <c r="J26" s="266"/>
    </row>
    <row r="27" spans="1:10" ht="13.5" customHeight="1">
      <c r="A27" s="504" t="s">
        <v>312</v>
      </c>
      <c r="B27" s="263">
        <v>3756</v>
      </c>
      <c r="C27" s="542">
        <v>3073</v>
      </c>
      <c r="D27" s="264">
        <v>683</v>
      </c>
      <c r="E27" s="291" t="s">
        <v>313</v>
      </c>
      <c r="F27" s="264">
        <v>115</v>
      </c>
      <c r="G27" s="542">
        <v>101</v>
      </c>
      <c r="H27" s="502">
        <v>14</v>
      </c>
      <c r="J27" s="266"/>
    </row>
    <row r="28" spans="1:10" ht="13.5" customHeight="1">
      <c r="A28" s="504" t="s">
        <v>315</v>
      </c>
      <c r="B28" s="263">
        <v>281</v>
      </c>
      <c r="C28" s="542">
        <v>269</v>
      </c>
      <c r="D28" s="264">
        <v>12</v>
      </c>
      <c r="E28" s="291" t="s">
        <v>314</v>
      </c>
      <c r="F28" s="264">
        <v>559</v>
      </c>
      <c r="G28" s="542">
        <v>386</v>
      </c>
      <c r="H28" s="502">
        <v>173</v>
      </c>
      <c r="J28" s="266"/>
    </row>
    <row r="29" spans="1:10" ht="13.5" customHeight="1">
      <c r="A29" s="504" t="s">
        <v>317</v>
      </c>
      <c r="B29" s="263">
        <v>71</v>
      </c>
      <c r="C29" s="542">
        <v>69</v>
      </c>
      <c r="D29" s="264">
        <v>2</v>
      </c>
      <c r="E29" s="291" t="s">
        <v>3</v>
      </c>
      <c r="F29" s="264">
        <v>14</v>
      </c>
      <c r="G29" s="542">
        <v>13</v>
      </c>
      <c r="H29" s="502">
        <v>1</v>
      </c>
      <c r="J29" s="266"/>
    </row>
    <row r="30" spans="1:10" ht="13.5" customHeight="1">
      <c r="A30" s="504" t="s">
        <v>319</v>
      </c>
      <c r="B30" s="263">
        <v>357</v>
      </c>
      <c r="C30" s="542">
        <v>287</v>
      </c>
      <c r="D30" s="264">
        <v>70</v>
      </c>
      <c r="E30" s="291" t="s">
        <v>316</v>
      </c>
      <c r="F30" s="264">
        <v>161</v>
      </c>
      <c r="G30" s="542">
        <v>119</v>
      </c>
      <c r="H30" s="502">
        <v>42</v>
      </c>
      <c r="J30" s="266"/>
    </row>
    <row r="31" spans="1:10" ht="13.5" customHeight="1">
      <c r="A31" s="504" t="s">
        <v>321</v>
      </c>
      <c r="B31" s="263">
        <v>20</v>
      </c>
      <c r="C31" s="542">
        <v>17</v>
      </c>
      <c r="D31" s="264">
        <v>3</v>
      </c>
      <c r="E31" s="291" t="s">
        <v>318</v>
      </c>
      <c r="F31" s="264">
        <v>78</v>
      </c>
      <c r="G31" s="542">
        <v>72</v>
      </c>
      <c r="H31" s="502">
        <v>6</v>
      </c>
      <c r="J31" s="266"/>
    </row>
    <row r="32" spans="1:10" ht="13.5" customHeight="1">
      <c r="A32" s="504" t="s">
        <v>323</v>
      </c>
      <c r="B32" s="263">
        <v>30</v>
      </c>
      <c r="C32" s="542">
        <v>22</v>
      </c>
      <c r="D32" s="264">
        <v>8</v>
      </c>
      <c r="E32" s="291" t="s">
        <v>320</v>
      </c>
      <c r="F32" s="264">
        <v>67</v>
      </c>
      <c r="G32" s="542">
        <v>43</v>
      </c>
      <c r="H32" s="502">
        <v>24</v>
      </c>
      <c r="J32" s="266"/>
    </row>
    <row r="33" spans="1:10" ht="13.5" customHeight="1">
      <c r="A33" s="504" t="s">
        <v>325</v>
      </c>
      <c r="B33" s="263">
        <v>59</v>
      </c>
      <c r="C33" s="542">
        <v>59</v>
      </c>
      <c r="D33" s="265" t="s">
        <v>140</v>
      </c>
      <c r="E33" s="291" t="s">
        <v>322</v>
      </c>
      <c r="F33" s="264">
        <v>216</v>
      </c>
      <c r="G33" s="542">
        <v>160</v>
      </c>
      <c r="H33" s="502">
        <v>56</v>
      </c>
      <c r="J33" s="266"/>
    </row>
    <row r="34" spans="1:10" ht="13.5" customHeight="1">
      <c r="A34" s="504" t="s">
        <v>585</v>
      </c>
      <c r="B34" s="263">
        <v>11</v>
      </c>
      <c r="C34" s="542">
        <v>11</v>
      </c>
      <c r="D34" s="265" t="s">
        <v>140</v>
      </c>
      <c r="E34" s="291" t="s">
        <v>324</v>
      </c>
      <c r="F34" s="264">
        <v>48</v>
      </c>
      <c r="G34" s="542">
        <v>46</v>
      </c>
      <c r="H34" s="502">
        <v>2</v>
      </c>
      <c r="J34" s="266"/>
    </row>
    <row r="35" spans="1:8" ht="13.5" customHeight="1">
      <c r="A35" s="504" t="s">
        <v>327</v>
      </c>
      <c r="B35" s="263">
        <v>94</v>
      </c>
      <c r="C35" s="542">
        <v>67</v>
      </c>
      <c r="D35" s="264">
        <v>27</v>
      </c>
      <c r="E35" s="291" t="s">
        <v>326</v>
      </c>
      <c r="F35" s="264">
        <v>38</v>
      </c>
      <c r="G35" s="542">
        <v>37</v>
      </c>
      <c r="H35" s="502">
        <v>1</v>
      </c>
    </row>
    <row r="36" spans="1:8" ht="13.5" customHeight="1">
      <c r="A36" s="504" t="s">
        <v>586</v>
      </c>
      <c r="B36" s="263">
        <v>15</v>
      </c>
      <c r="C36" s="542">
        <v>15</v>
      </c>
      <c r="D36" s="265" t="s">
        <v>140</v>
      </c>
      <c r="E36" s="291" t="s">
        <v>328</v>
      </c>
      <c r="F36" s="264">
        <v>66</v>
      </c>
      <c r="G36" s="542">
        <v>45</v>
      </c>
      <c r="H36" s="502">
        <v>21</v>
      </c>
    </row>
    <row r="37" spans="1:8" ht="13.5" customHeight="1">
      <c r="A37" s="504" t="s">
        <v>331</v>
      </c>
      <c r="B37" s="263">
        <v>76</v>
      </c>
      <c r="C37" s="542">
        <v>72</v>
      </c>
      <c r="D37" s="264">
        <v>4</v>
      </c>
      <c r="E37" s="291" t="s">
        <v>330</v>
      </c>
      <c r="F37" s="264">
        <v>24</v>
      </c>
      <c r="G37" s="542">
        <v>19</v>
      </c>
      <c r="H37" s="502">
        <v>5</v>
      </c>
    </row>
    <row r="38" spans="1:8" ht="13.5" customHeight="1">
      <c r="A38" s="504"/>
      <c r="B38" s="279"/>
      <c r="C38" s="543"/>
      <c r="D38" s="275"/>
      <c r="E38" s="291" t="s">
        <v>332</v>
      </c>
      <c r="F38" s="264">
        <v>67</v>
      </c>
      <c r="G38" s="542">
        <v>49</v>
      </c>
      <c r="H38" s="502">
        <v>18</v>
      </c>
    </row>
    <row r="39" spans="1:9" ht="13.5" customHeight="1">
      <c r="A39" s="504" t="s">
        <v>334</v>
      </c>
      <c r="B39" s="263">
        <v>15576</v>
      </c>
      <c r="C39" s="542">
        <v>14315</v>
      </c>
      <c r="D39" s="264">
        <v>1261</v>
      </c>
      <c r="E39" s="291" t="s">
        <v>333</v>
      </c>
      <c r="F39" s="264">
        <v>23</v>
      </c>
      <c r="G39" s="542">
        <v>18</v>
      </c>
      <c r="H39" s="502">
        <v>5</v>
      </c>
      <c r="I39" s="273"/>
    </row>
    <row r="40" spans="1:9" ht="13.5" customHeight="1">
      <c r="A40" s="504" t="s">
        <v>336</v>
      </c>
      <c r="B40" s="263">
        <v>167</v>
      </c>
      <c r="C40" s="542">
        <v>154</v>
      </c>
      <c r="D40" s="264">
        <v>13</v>
      </c>
      <c r="E40" s="291" t="s">
        <v>335</v>
      </c>
      <c r="F40" s="264">
        <v>77</v>
      </c>
      <c r="G40" s="542">
        <v>61</v>
      </c>
      <c r="H40" s="502">
        <v>16</v>
      </c>
      <c r="I40" s="273"/>
    </row>
    <row r="41" spans="1:9" ht="13.5" customHeight="1">
      <c r="A41" s="504" t="s">
        <v>337</v>
      </c>
      <c r="B41" s="263">
        <v>158</v>
      </c>
      <c r="C41" s="542">
        <v>148</v>
      </c>
      <c r="D41" s="264">
        <v>10</v>
      </c>
      <c r="E41" s="291" t="s">
        <v>4</v>
      </c>
      <c r="F41" s="264">
        <v>23</v>
      </c>
      <c r="G41" s="542">
        <v>15</v>
      </c>
      <c r="H41" s="502">
        <v>8</v>
      </c>
      <c r="I41" s="273"/>
    </row>
    <row r="42" spans="1:9" ht="13.5" customHeight="1">
      <c r="A42" s="504" t="s">
        <v>331</v>
      </c>
      <c r="B42" s="263">
        <v>9</v>
      </c>
      <c r="C42" s="542">
        <v>6</v>
      </c>
      <c r="D42" s="264">
        <v>3</v>
      </c>
      <c r="E42" s="291" t="s">
        <v>340</v>
      </c>
      <c r="F42" s="264">
        <v>90</v>
      </c>
      <c r="G42" s="542">
        <v>90</v>
      </c>
      <c r="H42" s="501" t="s">
        <v>140</v>
      </c>
      <c r="I42" s="273"/>
    </row>
    <row r="43" spans="1:9" ht="13.5" customHeight="1">
      <c r="A43" s="504" t="s">
        <v>339</v>
      </c>
      <c r="B43" s="263">
        <v>13</v>
      </c>
      <c r="C43" s="542">
        <v>9</v>
      </c>
      <c r="D43" s="264">
        <v>4</v>
      </c>
      <c r="E43" s="291" t="s">
        <v>342</v>
      </c>
      <c r="F43" s="264">
        <v>48</v>
      </c>
      <c r="G43" s="542">
        <v>43</v>
      </c>
      <c r="H43" s="502">
        <v>5</v>
      </c>
      <c r="I43" s="273"/>
    </row>
    <row r="44" spans="1:9" ht="13.5" customHeight="1">
      <c r="A44" s="506" t="s">
        <v>0</v>
      </c>
      <c r="B44" s="263">
        <v>10</v>
      </c>
      <c r="C44" s="542">
        <v>10</v>
      </c>
      <c r="D44" s="265" t="s">
        <v>140</v>
      </c>
      <c r="E44" s="291" t="s">
        <v>344</v>
      </c>
      <c r="F44" s="264">
        <v>273</v>
      </c>
      <c r="G44" s="542">
        <v>215</v>
      </c>
      <c r="H44" s="502">
        <v>58</v>
      </c>
      <c r="I44" s="273"/>
    </row>
    <row r="45" spans="1:9" ht="13.5" customHeight="1">
      <c r="A45" s="504" t="s">
        <v>341</v>
      </c>
      <c r="B45" s="263">
        <v>36</v>
      </c>
      <c r="C45" s="542">
        <v>33</v>
      </c>
      <c r="D45" s="264">
        <v>3</v>
      </c>
      <c r="E45" s="291" t="s">
        <v>346</v>
      </c>
      <c r="F45" s="264">
        <v>21</v>
      </c>
      <c r="G45" s="542">
        <v>18</v>
      </c>
      <c r="H45" s="502">
        <v>3</v>
      </c>
      <c r="I45" s="273"/>
    </row>
    <row r="46" spans="1:9" ht="13.5" customHeight="1">
      <c r="A46" s="504" t="s">
        <v>343</v>
      </c>
      <c r="B46" s="263">
        <v>14</v>
      </c>
      <c r="C46" s="542">
        <v>12</v>
      </c>
      <c r="D46" s="264">
        <v>2</v>
      </c>
      <c r="E46" s="291" t="s">
        <v>348</v>
      </c>
      <c r="F46" s="264">
        <v>15</v>
      </c>
      <c r="G46" s="542">
        <v>6</v>
      </c>
      <c r="H46" s="502">
        <v>9</v>
      </c>
      <c r="I46" s="273"/>
    </row>
    <row r="47" spans="1:9" ht="13.5" customHeight="1">
      <c r="A47" s="504" t="s">
        <v>345</v>
      </c>
      <c r="B47" s="263">
        <v>66</v>
      </c>
      <c r="C47" s="542">
        <v>43</v>
      </c>
      <c r="D47" s="264">
        <v>23</v>
      </c>
      <c r="E47" s="291" t="s">
        <v>5</v>
      </c>
      <c r="F47" s="264">
        <v>17</v>
      </c>
      <c r="G47" s="542">
        <v>10</v>
      </c>
      <c r="H47" s="502">
        <v>7</v>
      </c>
      <c r="I47" s="273"/>
    </row>
    <row r="48" spans="1:9" ht="13.5" customHeight="1">
      <c r="A48" s="504" t="s">
        <v>347</v>
      </c>
      <c r="B48" s="263">
        <v>19</v>
      </c>
      <c r="C48" s="542">
        <v>13</v>
      </c>
      <c r="D48" s="264">
        <v>6</v>
      </c>
      <c r="E48" s="291" t="s">
        <v>6</v>
      </c>
      <c r="F48" s="264">
        <v>17</v>
      </c>
      <c r="G48" s="542">
        <v>17</v>
      </c>
      <c r="H48" s="501" t="s">
        <v>140</v>
      </c>
      <c r="I48" s="273"/>
    </row>
    <row r="49" spans="1:9" ht="13.5" customHeight="1">
      <c r="A49" s="506" t="s">
        <v>1</v>
      </c>
      <c r="B49" s="263">
        <v>26</v>
      </c>
      <c r="C49" s="542">
        <v>9</v>
      </c>
      <c r="D49" s="264">
        <v>17</v>
      </c>
      <c r="E49" s="291" t="s">
        <v>350</v>
      </c>
      <c r="F49" s="264">
        <v>22</v>
      </c>
      <c r="G49" s="542">
        <v>9</v>
      </c>
      <c r="H49" s="502">
        <v>13</v>
      </c>
      <c r="I49" s="273"/>
    </row>
    <row r="50" spans="1:9" ht="13.5" customHeight="1">
      <c r="A50" s="504" t="s">
        <v>331</v>
      </c>
      <c r="B50" s="263">
        <v>21</v>
      </c>
      <c r="C50" s="542">
        <v>21</v>
      </c>
      <c r="D50" s="265" t="s">
        <v>140</v>
      </c>
      <c r="E50" s="291" t="s">
        <v>331</v>
      </c>
      <c r="F50" s="264">
        <v>60</v>
      </c>
      <c r="G50" s="542">
        <v>49</v>
      </c>
      <c r="H50" s="502">
        <v>11</v>
      </c>
      <c r="I50" s="273"/>
    </row>
    <row r="51" spans="1:9" ht="13.5" customHeight="1">
      <c r="A51" s="504" t="s">
        <v>349</v>
      </c>
      <c r="B51" s="263">
        <v>525</v>
      </c>
      <c r="C51" s="542">
        <v>284</v>
      </c>
      <c r="D51" s="264">
        <v>241</v>
      </c>
      <c r="E51" s="291" t="s">
        <v>353</v>
      </c>
      <c r="F51" s="264">
        <v>81</v>
      </c>
      <c r="G51" s="542">
        <v>47</v>
      </c>
      <c r="H51" s="502">
        <v>34</v>
      </c>
      <c r="I51" s="273"/>
    </row>
    <row r="52" spans="1:9" ht="13.5" customHeight="1">
      <c r="A52" s="504" t="s">
        <v>351</v>
      </c>
      <c r="B52" s="263">
        <v>409</v>
      </c>
      <c r="C52" s="542">
        <v>218</v>
      </c>
      <c r="D52" s="264">
        <v>191</v>
      </c>
      <c r="E52" s="291" t="s">
        <v>354</v>
      </c>
      <c r="F52" s="264">
        <v>44</v>
      </c>
      <c r="G52" s="542">
        <v>22</v>
      </c>
      <c r="H52" s="502">
        <v>22</v>
      </c>
      <c r="I52" s="273"/>
    </row>
    <row r="53" spans="1:9" ht="13.5" customHeight="1">
      <c r="A53" s="504" t="s">
        <v>352</v>
      </c>
      <c r="B53" s="263">
        <v>24</v>
      </c>
      <c r="C53" s="542">
        <v>24</v>
      </c>
      <c r="D53" s="265" t="s">
        <v>140</v>
      </c>
      <c r="E53" s="291" t="s">
        <v>331</v>
      </c>
      <c r="F53" s="264">
        <v>37</v>
      </c>
      <c r="G53" s="542">
        <v>25</v>
      </c>
      <c r="H53" s="502">
        <v>12</v>
      </c>
      <c r="I53" s="273"/>
    </row>
    <row r="54" spans="1:9" ht="13.5" customHeight="1">
      <c r="A54" s="504" t="s">
        <v>2</v>
      </c>
      <c r="B54" s="263">
        <v>54</v>
      </c>
      <c r="C54" s="542">
        <v>10</v>
      </c>
      <c r="D54" s="264">
        <v>44</v>
      </c>
      <c r="E54" s="291" t="s">
        <v>357</v>
      </c>
      <c r="F54" s="264">
        <v>19</v>
      </c>
      <c r="G54" s="542">
        <v>17</v>
      </c>
      <c r="H54" s="502">
        <v>2</v>
      </c>
      <c r="I54" s="273"/>
    </row>
    <row r="55" spans="1:9" ht="13.5" customHeight="1">
      <c r="A55" s="504" t="s">
        <v>331</v>
      </c>
      <c r="B55" s="263">
        <v>38</v>
      </c>
      <c r="C55" s="542">
        <v>32</v>
      </c>
      <c r="D55" s="264">
        <v>6</v>
      </c>
      <c r="E55" s="291" t="s">
        <v>359</v>
      </c>
      <c r="F55" s="264">
        <v>14</v>
      </c>
      <c r="G55" s="542">
        <v>12</v>
      </c>
      <c r="H55" s="502">
        <v>2</v>
      </c>
      <c r="I55" s="273"/>
    </row>
    <row r="56" spans="1:9" ht="13.5" customHeight="1">
      <c r="A56" s="504" t="s">
        <v>355</v>
      </c>
      <c r="B56" s="263">
        <v>14517</v>
      </c>
      <c r="C56" s="542">
        <v>13593</v>
      </c>
      <c r="D56" s="264">
        <v>924</v>
      </c>
      <c r="E56" s="291" t="s">
        <v>331</v>
      </c>
      <c r="F56" s="264">
        <v>5</v>
      </c>
      <c r="G56" s="542">
        <v>5</v>
      </c>
      <c r="H56" s="501" t="s">
        <v>140</v>
      </c>
      <c r="I56" s="273"/>
    </row>
    <row r="57" spans="1:9" ht="13.5" customHeight="1">
      <c r="A57" s="504" t="s">
        <v>356</v>
      </c>
      <c r="B57" s="263">
        <v>11804</v>
      </c>
      <c r="C57" s="542">
        <v>11455</v>
      </c>
      <c r="D57" s="264">
        <v>349</v>
      </c>
      <c r="E57" s="291" t="s">
        <v>361</v>
      </c>
      <c r="F57" s="264">
        <v>29</v>
      </c>
      <c r="G57" s="542">
        <v>24</v>
      </c>
      <c r="H57" s="502">
        <v>5</v>
      </c>
      <c r="I57" s="273"/>
    </row>
    <row r="58" spans="1:9" ht="13.5" customHeight="1">
      <c r="A58" s="504" t="s">
        <v>358</v>
      </c>
      <c r="B58" s="263">
        <v>154</v>
      </c>
      <c r="C58" s="542">
        <v>148</v>
      </c>
      <c r="D58" s="264">
        <v>6</v>
      </c>
      <c r="E58" s="291" t="s">
        <v>363</v>
      </c>
      <c r="F58" s="264">
        <v>16</v>
      </c>
      <c r="G58" s="542">
        <v>14</v>
      </c>
      <c r="H58" s="502">
        <v>2</v>
      </c>
      <c r="I58" s="273"/>
    </row>
    <row r="59" spans="1:9" ht="13.5" customHeight="1">
      <c r="A59" s="504" t="s">
        <v>360</v>
      </c>
      <c r="B59" s="263">
        <v>396</v>
      </c>
      <c r="C59" s="542">
        <v>389</v>
      </c>
      <c r="D59" s="264">
        <v>7</v>
      </c>
      <c r="E59" s="291" t="s">
        <v>331</v>
      </c>
      <c r="F59" s="264">
        <v>13</v>
      </c>
      <c r="G59" s="542">
        <v>10</v>
      </c>
      <c r="H59" s="502">
        <v>3</v>
      </c>
      <c r="I59" s="273"/>
    </row>
    <row r="60" spans="1:8" ht="13.5" customHeight="1">
      <c r="A60" s="504" t="s">
        <v>362</v>
      </c>
      <c r="B60" s="263">
        <v>169</v>
      </c>
      <c r="C60" s="542">
        <v>168</v>
      </c>
      <c r="D60" s="264">
        <v>1</v>
      </c>
      <c r="E60" s="291" t="s">
        <v>673</v>
      </c>
      <c r="F60" s="275">
        <v>14</v>
      </c>
      <c r="G60" s="543">
        <v>14</v>
      </c>
      <c r="H60" s="501" t="s">
        <v>140</v>
      </c>
    </row>
    <row r="61" spans="1:8" ht="13.5" customHeight="1">
      <c r="A61" s="504" t="s">
        <v>305</v>
      </c>
      <c r="B61" s="263">
        <v>1047</v>
      </c>
      <c r="C61" s="542">
        <v>1039</v>
      </c>
      <c r="D61" s="264">
        <v>8</v>
      </c>
      <c r="E61" s="292" t="s">
        <v>674</v>
      </c>
      <c r="F61" s="507">
        <v>10</v>
      </c>
      <c r="G61" s="546">
        <v>10</v>
      </c>
      <c r="H61" s="501" t="s">
        <v>140</v>
      </c>
    </row>
    <row r="62" spans="1:8" ht="13.5" customHeight="1" thickBot="1">
      <c r="A62" s="535" t="s">
        <v>364</v>
      </c>
      <c r="B62" s="536">
        <v>140</v>
      </c>
      <c r="C62" s="544">
        <v>139</v>
      </c>
      <c r="D62" s="537">
        <v>1</v>
      </c>
      <c r="E62" s="538" t="s">
        <v>7</v>
      </c>
      <c r="F62" s="539">
        <v>75</v>
      </c>
      <c r="G62" s="547">
        <v>65</v>
      </c>
      <c r="H62" s="540">
        <v>10</v>
      </c>
    </row>
    <row r="63" ht="11.25">
      <c r="A63" s="280"/>
    </row>
    <row r="64" ht="11.25">
      <c r="A64" s="280"/>
    </row>
    <row r="65" ht="11.25">
      <c r="A65" s="280"/>
    </row>
    <row r="66" ht="11.25">
      <c r="A66" s="280"/>
    </row>
    <row r="67" ht="11.25">
      <c r="A67" s="280"/>
    </row>
    <row r="68" ht="11.25">
      <c r="A68" s="280"/>
    </row>
    <row r="69" ht="11.25">
      <c r="A69" s="280"/>
    </row>
    <row r="70" ht="11.25">
      <c r="A70" s="280"/>
    </row>
    <row r="71" ht="11.25">
      <c r="A71" s="280"/>
    </row>
    <row r="72" ht="11.25">
      <c r="A72" s="280"/>
    </row>
    <row r="73" ht="11.25">
      <c r="A73" s="280"/>
    </row>
    <row r="74" ht="11.25">
      <c r="A74" s="280"/>
    </row>
    <row r="75" ht="11.25">
      <c r="A75" s="280"/>
    </row>
    <row r="76" ht="11.25">
      <c r="A76" s="280"/>
    </row>
    <row r="77" ht="11.25">
      <c r="A77" s="280"/>
    </row>
    <row r="78" ht="11.25">
      <c r="A78" s="280"/>
    </row>
    <row r="79" ht="11.25">
      <c r="A79" s="280"/>
    </row>
    <row r="80" ht="11.25">
      <c r="A80" s="280"/>
    </row>
    <row r="81" ht="11.25">
      <c r="A81" s="280"/>
    </row>
    <row r="82" ht="11.25">
      <c r="A82" s="280"/>
    </row>
    <row r="83" ht="11.25">
      <c r="A83" s="280"/>
    </row>
    <row r="84" ht="11.25">
      <c r="A84" s="280"/>
    </row>
    <row r="85" ht="11.25">
      <c r="A85" s="280"/>
    </row>
    <row r="86" ht="11.25">
      <c r="A86" s="280"/>
    </row>
    <row r="87" ht="11.25">
      <c r="A87" s="280"/>
    </row>
    <row r="88" ht="11.25">
      <c r="A88" s="280"/>
    </row>
    <row r="89" ht="11.25">
      <c r="A89" s="280"/>
    </row>
    <row r="90" ht="11.25">
      <c r="A90" s="280"/>
    </row>
    <row r="91" ht="11.25">
      <c r="A91" s="280"/>
    </row>
    <row r="92" ht="11.25">
      <c r="A92" s="280"/>
    </row>
    <row r="93" ht="11.25">
      <c r="A93" s="280"/>
    </row>
  </sheetData>
  <hyperlinks>
    <hyperlink ref="A1" location="目次!A25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2" sqref="A2"/>
    </sheetView>
  </sheetViews>
  <sheetFormatPr defaultColWidth="9.00390625" defaultRowHeight="13.5"/>
  <cols>
    <col min="1" max="1" width="14.625" style="23" customWidth="1"/>
    <col min="2" max="4" width="8.875" style="23" customWidth="1"/>
    <col min="5" max="5" width="14.625" style="23" customWidth="1"/>
    <col min="6" max="8" width="8.875" style="23" customWidth="1"/>
    <col min="9" max="9" width="9.00390625" style="23" customWidth="1"/>
    <col min="10" max="10" width="28.75390625" style="23" customWidth="1"/>
    <col min="11" max="16384" width="9.00390625" style="23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5" customHeight="1">
      <c r="A2" s="1" t="s">
        <v>584</v>
      </c>
    </row>
    <row r="3" ht="15" customHeight="1" thickBot="1"/>
    <row r="4" spans="1:8" ht="15" customHeight="1">
      <c r="A4" s="549" t="s">
        <v>147</v>
      </c>
      <c r="B4" s="269" t="s">
        <v>268</v>
      </c>
      <c r="C4" s="269" t="s">
        <v>269</v>
      </c>
      <c r="D4" s="294" t="s">
        <v>270</v>
      </c>
      <c r="E4" s="269" t="s">
        <v>147</v>
      </c>
      <c r="F4" s="268" t="s">
        <v>268</v>
      </c>
      <c r="G4" s="269" t="s">
        <v>269</v>
      </c>
      <c r="H4" s="550" t="s">
        <v>270</v>
      </c>
    </row>
    <row r="5" spans="1:8" ht="15" customHeight="1">
      <c r="A5" s="551" t="s">
        <v>12</v>
      </c>
      <c r="B5" s="558">
        <v>27258</v>
      </c>
      <c r="C5" s="559">
        <v>22148</v>
      </c>
      <c r="D5" s="267">
        <v>5110</v>
      </c>
      <c r="E5" s="295" t="s">
        <v>272</v>
      </c>
      <c r="F5" s="267">
        <v>12</v>
      </c>
      <c r="G5" s="559">
        <v>6</v>
      </c>
      <c r="H5" s="552">
        <v>6</v>
      </c>
    </row>
    <row r="6" spans="1:8" ht="15" customHeight="1">
      <c r="A6" s="553" t="s">
        <v>13</v>
      </c>
      <c r="B6" s="560"/>
      <c r="C6" s="561"/>
      <c r="D6" s="271"/>
      <c r="E6" s="295" t="s">
        <v>274</v>
      </c>
      <c r="F6" s="267">
        <v>14</v>
      </c>
      <c r="G6" s="563">
        <v>5</v>
      </c>
      <c r="H6" s="552">
        <v>9</v>
      </c>
    </row>
    <row r="7" spans="1:8" ht="15" customHeight="1">
      <c r="A7" s="554" t="s">
        <v>709</v>
      </c>
      <c r="B7" s="562"/>
      <c r="C7" s="563"/>
      <c r="D7" s="267"/>
      <c r="E7" s="295" t="s">
        <v>275</v>
      </c>
      <c r="F7" s="267">
        <v>12</v>
      </c>
      <c r="G7" s="563">
        <v>6</v>
      </c>
      <c r="H7" s="552">
        <v>6</v>
      </c>
    </row>
    <row r="8" spans="1:8" ht="15" customHeight="1">
      <c r="A8" s="553" t="s">
        <v>708</v>
      </c>
      <c r="B8" s="562">
        <v>12899</v>
      </c>
      <c r="C8" s="563">
        <v>10913</v>
      </c>
      <c r="D8" s="267">
        <v>1986</v>
      </c>
      <c r="E8" s="295" t="s">
        <v>276</v>
      </c>
      <c r="F8" s="267">
        <v>72</v>
      </c>
      <c r="G8" s="563">
        <v>50</v>
      </c>
      <c r="H8" s="552">
        <v>22</v>
      </c>
    </row>
    <row r="9" spans="1:8" ht="15" customHeight="1">
      <c r="A9" s="553" t="s">
        <v>277</v>
      </c>
      <c r="B9" s="562">
        <v>2712</v>
      </c>
      <c r="C9" s="563">
        <v>2712</v>
      </c>
      <c r="D9" s="267" t="s">
        <v>140</v>
      </c>
      <c r="E9" s="295" t="s">
        <v>278</v>
      </c>
      <c r="F9" s="267">
        <v>75</v>
      </c>
      <c r="G9" s="563">
        <v>57</v>
      </c>
      <c r="H9" s="552">
        <v>18</v>
      </c>
    </row>
    <row r="10" spans="1:8" ht="15" customHeight="1">
      <c r="A10" s="555" t="s">
        <v>279</v>
      </c>
      <c r="B10" s="562">
        <v>10187</v>
      </c>
      <c r="C10" s="563">
        <v>8201</v>
      </c>
      <c r="D10" s="267">
        <v>1986</v>
      </c>
      <c r="E10" s="295" t="s">
        <v>280</v>
      </c>
      <c r="F10" s="267">
        <v>22</v>
      </c>
      <c r="G10" s="563">
        <v>14</v>
      </c>
      <c r="H10" s="552">
        <v>8</v>
      </c>
    </row>
    <row r="11" spans="1:8" ht="15" customHeight="1">
      <c r="A11" s="554" t="s">
        <v>82</v>
      </c>
      <c r="B11" s="560"/>
      <c r="C11" s="561"/>
      <c r="D11" s="271"/>
      <c r="E11" s="295" t="s">
        <v>282</v>
      </c>
      <c r="F11" s="267">
        <v>22</v>
      </c>
      <c r="G11" s="563">
        <v>17</v>
      </c>
      <c r="H11" s="552">
        <v>5</v>
      </c>
    </row>
    <row r="12" spans="1:8" ht="15" customHeight="1">
      <c r="A12" s="555" t="s">
        <v>675</v>
      </c>
      <c r="B12" s="562">
        <v>14359</v>
      </c>
      <c r="C12" s="563">
        <v>11235</v>
      </c>
      <c r="D12" s="267">
        <v>3124</v>
      </c>
      <c r="E12" s="295" t="s">
        <v>284</v>
      </c>
      <c r="F12" s="267">
        <v>28</v>
      </c>
      <c r="G12" s="563">
        <v>21</v>
      </c>
      <c r="H12" s="552">
        <v>7</v>
      </c>
    </row>
    <row r="13" spans="1:8" ht="15" customHeight="1">
      <c r="A13" s="554" t="s">
        <v>285</v>
      </c>
      <c r="B13" s="562">
        <v>11891</v>
      </c>
      <c r="C13" s="563">
        <v>9435</v>
      </c>
      <c r="D13" s="267">
        <v>2456</v>
      </c>
      <c r="E13" s="295" t="s">
        <v>286</v>
      </c>
      <c r="F13" s="267">
        <v>36</v>
      </c>
      <c r="G13" s="563">
        <v>32</v>
      </c>
      <c r="H13" s="552">
        <v>4</v>
      </c>
    </row>
    <row r="14" spans="1:8" ht="15" customHeight="1">
      <c r="A14" s="555" t="s">
        <v>287</v>
      </c>
      <c r="B14" s="562">
        <v>5589</v>
      </c>
      <c r="C14" s="563">
        <v>4259</v>
      </c>
      <c r="D14" s="267">
        <v>1330</v>
      </c>
      <c r="E14" s="295" t="s">
        <v>288</v>
      </c>
      <c r="F14" s="267">
        <v>31</v>
      </c>
      <c r="G14" s="563">
        <v>17</v>
      </c>
      <c r="H14" s="552">
        <v>14</v>
      </c>
    </row>
    <row r="15" spans="1:8" ht="15" customHeight="1">
      <c r="A15" s="555" t="s">
        <v>289</v>
      </c>
      <c r="B15" s="562">
        <v>2493</v>
      </c>
      <c r="C15" s="563">
        <v>1823</v>
      </c>
      <c r="D15" s="267">
        <v>670</v>
      </c>
      <c r="E15" s="295" t="s">
        <v>290</v>
      </c>
      <c r="F15" s="267">
        <v>38</v>
      </c>
      <c r="G15" s="563">
        <v>33</v>
      </c>
      <c r="H15" s="552">
        <v>5</v>
      </c>
    </row>
    <row r="16" spans="1:8" ht="15" customHeight="1">
      <c r="A16" s="555" t="s">
        <v>291</v>
      </c>
      <c r="B16" s="562">
        <v>712</v>
      </c>
      <c r="C16" s="563">
        <v>520</v>
      </c>
      <c r="D16" s="267">
        <v>192</v>
      </c>
      <c r="E16" s="295" t="s">
        <v>292</v>
      </c>
      <c r="F16" s="267">
        <v>25</v>
      </c>
      <c r="G16" s="563">
        <v>18</v>
      </c>
      <c r="H16" s="552">
        <v>7</v>
      </c>
    </row>
    <row r="17" spans="1:8" ht="15" customHeight="1">
      <c r="A17" s="555" t="s">
        <v>293</v>
      </c>
      <c r="B17" s="562">
        <v>182</v>
      </c>
      <c r="C17" s="563">
        <v>150</v>
      </c>
      <c r="D17" s="267">
        <v>32</v>
      </c>
      <c r="E17" s="295" t="s">
        <v>294</v>
      </c>
      <c r="F17" s="267">
        <v>19</v>
      </c>
      <c r="G17" s="563">
        <v>13</v>
      </c>
      <c r="H17" s="552">
        <v>6</v>
      </c>
    </row>
    <row r="18" spans="1:8" ht="15" customHeight="1">
      <c r="A18" s="555" t="s">
        <v>295</v>
      </c>
      <c r="B18" s="562">
        <v>165</v>
      </c>
      <c r="C18" s="563">
        <v>137</v>
      </c>
      <c r="D18" s="267">
        <v>28</v>
      </c>
      <c r="E18" s="295" t="s">
        <v>296</v>
      </c>
      <c r="F18" s="267">
        <v>100</v>
      </c>
      <c r="G18" s="563">
        <v>79</v>
      </c>
      <c r="H18" s="552">
        <v>21</v>
      </c>
    </row>
    <row r="19" spans="1:8" ht="15" customHeight="1">
      <c r="A19" s="555" t="s">
        <v>297</v>
      </c>
      <c r="B19" s="562">
        <v>353</v>
      </c>
      <c r="C19" s="563">
        <v>298</v>
      </c>
      <c r="D19" s="267">
        <v>55</v>
      </c>
      <c r="E19" s="295" t="s">
        <v>298</v>
      </c>
      <c r="F19" s="267">
        <v>20</v>
      </c>
      <c r="G19" s="563">
        <v>13</v>
      </c>
      <c r="H19" s="552">
        <v>7</v>
      </c>
    </row>
    <row r="20" spans="1:8" ht="15" customHeight="1">
      <c r="A20" s="555" t="s">
        <v>299</v>
      </c>
      <c r="B20" s="562">
        <v>438</v>
      </c>
      <c r="C20" s="563">
        <v>366</v>
      </c>
      <c r="D20" s="267">
        <v>72</v>
      </c>
      <c r="E20" s="295" t="s">
        <v>300</v>
      </c>
      <c r="F20" s="267">
        <v>21</v>
      </c>
      <c r="G20" s="563">
        <v>18</v>
      </c>
      <c r="H20" s="552">
        <v>3</v>
      </c>
    </row>
    <row r="21" spans="1:8" ht="15" customHeight="1">
      <c r="A21" s="555" t="s">
        <v>301</v>
      </c>
      <c r="B21" s="562">
        <v>479</v>
      </c>
      <c r="C21" s="563">
        <v>390</v>
      </c>
      <c r="D21" s="267">
        <v>89</v>
      </c>
      <c r="E21" s="295" t="s">
        <v>302</v>
      </c>
      <c r="F21" s="267">
        <v>30</v>
      </c>
      <c r="G21" s="563">
        <v>22</v>
      </c>
      <c r="H21" s="552">
        <v>8</v>
      </c>
    </row>
    <row r="22" spans="1:8" ht="15" customHeight="1">
      <c r="A22" s="555" t="s">
        <v>303</v>
      </c>
      <c r="B22" s="562">
        <v>410</v>
      </c>
      <c r="C22" s="563">
        <v>287</v>
      </c>
      <c r="D22" s="267">
        <v>123</v>
      </c>
      <c r="E22" s="295" t="s">
        <v>304</v>
      </c>
      <c r="F22" s="267">
        <v>49</v>
      </c>
      <c r="G22" s="563">
        <v>28</v>
      </c>
      <c r="H22" s="552">
        <v>21</v>
      </c>
    </row>
    <row r="23" spans="1:8" ht="15" customHeight="1">
      <c r="A23" s="555" t="s">
        <v>305</v>
      </c>
      <c r="B23" s="562">
        <v>357</v>
      </c>
      <c r="C23" s="563">
        <v>288</v>
      </c>
      <c r="D23" s="267">
        <v>69</v>
      </c>
      <c r="E23" s="295" t="s">
        <v>303</v>
      </c>
      <c r="F23" s="267">
        <v>27</v>
      </c>
      <c r="G23" s="563">
        <v>11</v>
      </c>
      <c r="H23" s="552">
        <v>16</v>
      </c>
    </row>
    <row r="24" spans="1:8" ht="15" customHeight="1">
      <c r="A24" s="555" t="s">
        <v>306</v>
      </c>
      <c r="B24" s="562">
        <v>74</v>
      </c>
      <c r="C24" s="563">
        <v>47</v>
      </c>
      <c r="D24" s="267">
        <v>27</v>
      </c>
      <c r="E24" s="295" t="s">
        <v>307</v>
      </c>
      <c r="F24" s="267">
        <v>109</v>
      </c>
      <c r="G24" s="563">
        <v>85</v>
      </c>
      <c r="H24" s="552">
        <v>24</v>
      </c>
    </row>
    <row r="25" spans="1:8" ht="15" customHeight="1">
      <c r="A25" s="555" t="s">
        <v>308</v>
      </c>
      <c r="B25" s="562">
        <v>1028</v>
      </c>
      <c r="C25" s="563">
        <v>831</v>
      </c>
      <c r="D25" s="267">
        <v>197</v>
      </c>
      <c r="E25" s="295" t="s">
        <v>309</v>
      </c>
      <c r="F25" s="267">
        <v>15</v>
      </c>
      <c r="G25" s="563">
        <v>9</v>
      </c>
      <c r="H25" s="552">
        <v>6</v>
      </c>
    </row>
    <row r="26" spans="1:8" ht="15" customHeight="1">
      <c r="A26" s="555" t="s">
        <v>310</v>
      </c>
      <c r="B26" s="562">
        <v>373</v>
      </c>
      <c r="C26" s="563">
        <v>303</v>
      </c>
      <c r="D26" s="267">
        <v>70</v>
      </c>
      <c r="E26" s="295" t="s">
        <v>311</v>
      </c>
      <c r="F26" s="267">
        <v>232</v>
      </c>
      <c r="G26" s="563">
        <v>151</v>
      </c>
      <c r="H26" s="552">
        <v>81</v>
      </c>
    </row>
    <row r="27" spans="1:8" ht="15" customHeight="1">
      <c r="A27" s="555" t="s">
        <v>312</v>
      </c>
      <c r="B27" s="562">
        <v>3285</v>
      </c>
      <c r="C27" s="563">
        <v>2848</v>
      </c>
      <c r="D27" s="267">
        <v>437</v>
      </c>
      <c r="E27" s="295" t="s">
        <v>313</v>
      </c>
      <c r="F27" s="267">
        <v>66</v>
      </c>
      <c r="G27" s="563">
        <v>51</v>
      </c>
      <c r="H27" s="552">
        <v>15</v>
      </c>
    </row>
    <row r="28" spans="1:8" ht="15" customHeight="1">
      <c r="A28" s="555" t="s">
        <v>315</v>
      </c>
      <c r="B28" s="562">
        <v>332</v>
      </c>
      <c r="C28" s="563">
        <v>252</v>
      </c>
      <c r="D28" s="267">
        <v>80</v>
      </c>
      <c r="E28" s="295" t="s">
        <v>314</v>
      </c>
      <c r="F28" s="267">
        <v>176</v>
      </c>
      <c r="G28" s="563">
        <v>122</v>
      </c>
      <c r="H28" s="552">
        <v>54</v>
      </c>
    </row>
    <row r="29" spans="1:8" ht="15" customHeight="1">
      <c r="A29" s="555" t="s">
        <v>317</v>
      </c>
      <c r="B29" s="562">
        <v>145</v>
      </c>
      <c r="C29" s="563">
        <v>105</v>
      </c>
      <c r="D29" s="267">
        <v>40</v>
      </c>
      <c r="E29" s="295" t="s">
        <v>316</v>
      </c>
      <c r="F29" s="267">
        <v>114</v>
      </c>
      <c r="G29" s="563">
        <v>93</v>
      </c>
      <c r="H29" s="552">
        <v>21</v>
      </c>
    </row>
    <row r="30" spans="1:8" ht="15" customHeight="1">
      <c r="A30" s="555" t="s">
        <v>319</v>
      </c>
      <c r="B30" s="562">
        <v>593</v>
      </c>
      <c r="C30" s="563">
        <v>437</v>
      </c>
      <c r="D30" s="267">
        <v>156</v>
      </c>
      <c r="E30" s="295" t="s">
        <v>318</v>
      </c>
      <c r="F30" s="267">
        <v>25</v>
      </c>
      <c r="G30" s="563">
        <v>21</v>
      </c>
      <c r="H30" s="552">
        <v>4</v>
      </c>
    </row>
    <row r="31" spans="1:8" ht="15" customHeight="1">
      <c r="A31" s="555" t="s">
        <v>321</v>
      </c>
      <c r="B31" s="562">
        <v>56</v>
      </c>
      <c r="C31" s="563">
        <v>46</v>
      </c>
      <c r="D31" s="267">
        <v>10</v>
      </c>
      <c r="E31" s="295" t="s">
        <v>320</v>
      </c>
      <c r="F31" s="267">
        <v>53</v>
      </c>
      <c r="G31" s="563">
        <v>48</v>
      </c>
      <c r="H31" s="552">
        <v>5</v>
      </c>
    </row>
    <row r="32" spans="1:8" ht="15" customHeight="1">
      <c r="A32" s="555" t="s">
        <v>323</v>
      </c>
      <c r="B32" s="562">
        <v>31</v>
      </c>
      <c r="C32" s="563">
        <v>21</v>
      </c>
      <c r="D32" s="267">
        <v>10</v>
      </c>
      <c r="E32" s="295" t="s">
        <v>322</v>
      </c>
      <c r="F32" s="267">
        <v>87</v>
      </c>
      <c r="G32" s="563">
        <v>63</v>
      </c>
      <c r="H32" s="552">
        <v>24</v>
      </c>
    </row>
    <row r="33" spans="1:8" ht="15" customHeight="1">
      <c r="A33" s="555" t="s">
        <v>325</v>
      </c>
      <c r="B33" s="562">
        <v>165</v>
      </c>
      <c r="C33" s="563">
        <v>125</v>
      </c>
      <c r="D33" s="267">
        <v>40</v>
      </c>
      <c r="E33" s="295" t="s">
        <v>324</v>
      </c>
      <c r="F33" s="267">
        <v>24</v>
      </c>
      <c r="G33" s="563">
        <v>19</v>
      </c>
      <c r="H33" s="552">
        <v>5</v>
      </c>
    </row>
    <row r="34" spans="1:8" ht="15" customHeight="1">
      <c r="A34" s="555" t="s">
        <v>585</v>
      </c>
      <c r="B34" s="562">
        <v>13</v>
      </c>
      <c r="C34" s="563">
        <v>10</v>
      </c>
      <c r="D34" s="267">
        <v>3</v>
      </c>
      <c r="E34" s="295" t="s">
        <v>8</v>
      </c>
      <c r="F34" s="267">
        <v>11</v>
      </c>
      <c r="G34" s="563">
        <v>8</v>
      </c>
      <c r="H34" s="552">
        <v>3</v>
      </c>
    </row>
    <row r="35" spans="1:8" ht="15" customHeight="1">
      <c r="A35" s="555" t="s">
        <v>327</v>
      </c>
      <c r="B35" s="562">
        <v>89</v>
      </c>
      <c r="C35" s="563">
        <v>63</v>
      </c>
      <c r="D35" s="267">
        <v>26</v>
      </c>
      <c r="E35" s="295" t="s">
        <v>328</v>
      </c>
      <c r="F35" s="267">
        <v>39</v>
      </c>
      <c r="G35" s="563">
        <v>31</v>
      </c>
      <c r="H35" s="552">
        <v>8</v>
      </c>
    </row>
    <row r="36" spans="1:8" ht="15" customHeight="1">
      <c r="A36" s="555" t="s">
        <v>329</v>
      </c>
      <c r="B36" s="562">
        <v>13</v>
      </c>
      <c r="C36" s="563">
        <v>12</v>
      </c>
      <c r="D36" s="267">
        <v>1</v>
      </c>
      <c r="E36" s="295" t="s">
        <v>9</v>
      </c>
      <c r="F36" s="267">
        <v>10</v>
      </c>
      <c r="G36" s="563">
        <v>8</v>
      </c>
      <c r="H36" s="552">
        <v>2</v>
      </c>
    </row>
    <row r="37" spans="1:8" ht="15" customHeight="1">
      <c r="A37" s="555" t="s">
        <v>586</v>
      </c>
      <c r="B37" s="562">
        <v>15</v>
      </c>
      <c r="C37" s="563">
        <v>12</v>
      </c>
      <c r="D37" s="267">
        <v>3</v>
      </c>
      <c r="E37" s="295" t="s">
        <v>330</v>
      </c>
      <c r="F37" s="267">
        <v>20</v>
      </c>
      <c r="G37" s="563">
        <v>17</v>
      </c>
      <c r="H37" s="552">
        <v>3</v>
      </c>
    </row>
    <row r="38" spans="1:8" ht="15" customHeight="1">
      <c r="A38" s="555" t="s">
        <v>331</v>
      </c>
      <c r="B38" s="562">
        <v>90</v>
      </c>
      <c r="C38" s="563">
        <v>64</v>
      </c>
      <c r="D38" s="267">
        <v>26</v>
      </c>
      <c r="E38" s="295" t="s">
        <v>332</v>
      </c>
      <c r="F38" s="267">
        <v>23</v>
      </c>
      <c r="G38" s="563">
        <v>18</v>
      </c>
      <c r="H38" s="552">
        <v>5</v>
      </c>
    </row>
    <row r="39" spans="1:8" ht="15" customHeight="1">
      <c r="A39" s="555"/>
      <c r="B39" s="562"/>
      <c r="C39" s="563"/>
      <c r="D39" s="267"/>
      <c r="E39" s="295" t="s">
        <v>333</v>
      </c>
      <c r="F39" s="267">
        <v>18</v>
      </c>
      <c r="G39" s="563">
        <v>12</v>
      </c>
      <c r="H39" s="552">
        <v>6</v>
      </c>
    </row>
    <row r="40" spans="1:8" ht="15" customHeight="1">
      <c r="A40" s="555" t="s">
        <v>334</v>
      </c>
      <c r="B40" s="562">
        <v>2468</v>
      </c>
      <c r="C40" s="563">
        <v>1800</v>
      </c>
      <c r="D40" s="267">
        <v>668</v>
      </c>
      <c r="E40" s="295" t="s">
        <v>335</v>
      </c>
      <c r="F40" s="267">
        <v>70</v>
      </c>
      <c r="G40" s="563">
        <v>47</v>
      </c>
      <c r="H40" s="552">
        <v>23</v>
      </c>
    </row>
    <row r="41" spans="1:8" ht="15" customHeight="1">
      <c r="A41" s="555" t="s">
        <v>336</v>
      </c>
      <c r="B41" s="562">
        <v>12</v>
      </c>
      <c r="C41" s="563">
        <v>11</v>
      </c>
      <c r="D41" s="267">
        <v>1</v>
      </c>
      <c r="E41" s="295" t="s">
        <v>4</v>
      </c>
      <c r="F41" s="267">
        <v>10</v>
      </c>
      <c r="G41" s="563">
        <v>4</v>
      </c>
      <c r="H41" s="552">
        <v>6</v>
      </c>
    </row>
    <row r="42" spans="1:8" ht="15" customHeight="1">
      <c r="A42" s="555" t="s">
        <v>345</v>
      </c>
      <c r="B42" s="562">
        <v>18</v>
      </c>
      <c r="C42" s="563">
        <v>15</v>
      </c>
      <c r="D42" s="267">
        <v>3</v>
      </c>
      <c r="E42" s="295" t="s">
        <v>338</v>
      </c>
      <c r="F42" s="267">
        <v>13</v>
      </c>
      <c r="G42" s="563">
        <v>11</v>
      </c>
      <c r="H42" s="552">
        <v>2</v>
      </c>
    </row>
    <row r="43" spans="1:8" ht="15" customHeight="1">
      <c r="A43" s="555" t="s">
        <v>347</v>
      </c>
      <c r="B43" s="562">
        <v>12</v>
      </c>
      <c r="C43" s="563">
        <v>11</v>
      </c>
      <c r="D43" s="267">
        <v>1</v>
      </c>
      <c r="E43" s="295" t="s">
        <v>340</v>
      </c>
      <c r="F43" s="267">
        <v>19</v>
      </c>
      <c r="G43" s="563">
        <v>19</v>
      </c>
      <c r="H43" s="552" t="s">
        <v>140</v>
      </c>
    </row>
    <row r="44" spans="1:8" ht="15" customHeight="1">
      <c r="A44" s="555" t="s">
        <v>331</v>
      </c>
      <c r="B44" s="562">
        <v>6</v>
      </c>
      <c r="C44" s="563">
        <v>4</v>
      </c>
      <c r="D44" s="267">
        <v>2</v>
      </c>
      <c r="E44" s="295" t="s">
        <v>342</v>
      </c>
      <c r="F44" s="267">
        <v>27</v>
      </c>
      <c r="G44" s="563">
        <v>22</v>
      </c>
      <c r="H44" s="552">
        <v>5</v>
      </c>
    </row>
    <row r="45" spans="1:8" ht="15" customHeight="1">
      <c r="A45" s="555" t="s">
        <v>349</v>
      </c>
      <c r="B45" s="562">
        <v>137</v>
      </c>
      <c r="C45" s="563">
        <v>100</v>
      </c>
      <c r="D45" s="267">
        <v>37</v>
      </c>
      <c r="E45" s="295" t="s">
        <v>344</v>
      </c>
      <c r="F45" s="267">
        <v>67</v>
      </c>
      <c r="G45" s="563">
        <v>50</v>
      </c>
      <c r="H45" s="552">
        <v>17</v>
      </c>
    </row>
    <row r="46" spans="1:8" ht="15" customHeight="1">
      <c r="A46" s="555" t="s">
        <v>351</v>
      </c>
      <c r="B46" s="562">
        <v>84</v>
      </c>
      <c r="C46" s="563">
        <v>64</v>
      </c>
      <c r="D46" s="267">
        <v>20</v>
      </c>
      <c r="E46" s="295" t="s">
        <v>10</v>
      </c>
      <c r="F46" s="267">
        <v>12</v>
      </c>
      <c r="G46" s="563">
        <v>12</v>
      </c>
      <c r="H46" s="552" t="s">
        <v>140</v>
      </c>
    </row>
    <row r="47" spans="1:8" ht="15" customHeight="1">
      <c r="A47" s="555" t="s">
        <v>352</v>
      </c>
      <c r="B47" s="562">
        <v>14</v>
      </c>
      <c r="C47" s="563">
        <v>6</v>
      </c>
      <c r="D47" s="267">
        <v>8</v>
      </c>
      <c r="E47" s="295" t="s">
        <v>331</v>
      </c>
      <c r="F47" s="267">
        <v>70</v>
      </c>
      <c r="G47" s="563">
        <v>50</v>
      </c>
      <c r="H47" s="552">
        <v>20</v>
      </c>
    </row>
    <row r="48" spans="1:8" ht="15" customHeight="1">
      <c r="A48" s="555" t="s">
        <v>331</v>
      </c>
      <c r="B48" s="562">
        <v>39</v>
      </c>
      <c r="C48" s="563">
        <v>30</v>
      </c>
      <c r="D48" s="267">
        <v>9</v>
      </c>
      <c r="E48" s="295" t="s">
        <v>353</v>
      </c>
      <c r="F48" s="267">
        <v>107</v>
      </c>
      <c r="G48" s="563">
        <v>77</v>
      </c>
      <c r="H48" s="552">
        <v>30</v>
      </c>
    </row>
    <row r="49" spans="1:8" ht="15" customHeight="1">
      <c r="A49" s="555" t="s">
        <v>355</v>
      </c>
      <c r="B49" s="562">
        <v>2143</v>
      </c>
      <c r="C49" s="563">
        <v>1560</v>
      </c>
      <c r="D49" s="267">
        <v>583</v>
      </c>
      <c r="E49" s="295" t="s">
        <v>354</v>
      </c>
      <c r="F49" s="267">
        <v>36</v>
      </c>
      <c r="G49" s="563">
        <v>23</v>
      </c>
      <c r="H49" s="552">
        <v>13</v>
      </c>
    </row>
    <row r="50" spans="1:8" ht="15" customHeight="1">
      <c r="A50" s="555" t="s">
        <v>356</v>
      </c>
      <c r="B50" s="562">
        <v>833</v>
      </c>
      <c r="C50" s="563">
        <v>589</v>
      </c>
      <c r="D50" s="267">
        <v>244</v>
      </c>
      <c r="E50" s="295" t="s">
        <v>14</v>
      </c>
      <c r="F50" s="267">
        <v>10</v>
      </c>
      <c r="G50" s="563">
        <v>6</v>
      </c>
      <c r="H50" s="552">
        <v>4</v>
      </c>
    </row>
    <row r="51" spans="1:8" ht="15" customHeight="1">
      <c r="A51" s="555" t="s">
        <v>358</v>
      </c>
      <c r="B51" s="562">
        <v>36</v>
      </c>
      <c r="C51" s="563">
        <v>32</v>
      </c>
      <c r="D51" s="267">
        <v>4</v>
      </c>
      <c r="E51" s="295" t="s">
        <v>11</v>
      </c>
      <c r="F51" s="267">
        <v>16</v>
      </c>
      <c r="G51" s="563">
        <v>12</v>
      </c>
      <c r="H51" s="552">
        <v>4</v>
      </c>
    </row>
    <row r="52" spans="1:8" ht="15" customHeight="1">
      <c r="A52" s="555" t="s">
        <v>360</v>
      </c>
      <c r="B52" s="562">
        <v>48</v>
      </c>
      <c r="C52" s="563">
        <v>31</v>
      </c>
      <c r="D52" s="267">
        <v>17</v>
      </c>
      <c r="E52" s="295" t="s">
        <v>331</v>
      </c>
      <c r="F52" s="267">
        <v>45</v>
      </c>
      <c r="G52" s="563">
        <v>36</v>
      </c>
      <c r="H52" s="552">
        <v>9</v>
      </c>
    </row>
    <row r="53" spans="1:8" ht="15" customHeight="1">
      <c r="A53" s="555" t="s">
        <v>362</v>
      </c>
      <c r="B53" s="562">
        <v>35</v>
      </c>
      <c r="C53" s="563">
        <v>30</v>
      </c>
      <c r="D53" s="267">
        <v>5</v>
      </c>
      <c r="E53" s="295" t="s">
        <v>357</v>
      </c>
      <c r="F53" s="267">
        <v>10</v>
      </c>
      <c r="G53" s="563">
        <v>7</v>
      </c>
      <c r="H53" s="552">
        <v>3</v>
      </c>
    </row>
    <row r="54" spans="1:8" ht="15" customHeight="1">
      <c r="A54" s="555" t="s">
        <v>305</v>
      </c>
      <c r="B54" s="562">
        <v>35</v>
      </c>
      <c r="C54" s="563">
        <v>15</v>
      </c>
      <c r="D54" s="267">
        <v>20</v>
      </c>
      <c r="E54" s="295" t="s">
        <v>7</v>
      </c>
      <c r="F54" s="267">
        <v>41</v>
      </c>
      <c r="G54" s="563">
        <v>30</v>
      </c>
      <c r="H54" s="552">
        <v>11</v>
      </c>
    </row>
    <row r="55" spans="1:8" ht="15" customHeight="1" thickBot="1">
      <c r="A55" s="556" t="s">
        <v>364</v>
      </c>
      <c r="B55" s="564">
        <v>26</v>
      </c>
      <c r="C55" s="565">
        <v>21</v>
      </c>
      <c r="D55" s="548">
        <v>5</v>
      </c>
      <c r="E55" s="296"/>
      <c r="F55" s="548"/>
      <c r="G55" s="565"/>
      <c r="H55" s="557"/>
    </row>
    <row r="56" spans="1:6" ht="11.25">
      <c r="A56" s="272"/>
      <c r="E56" s="270"/>
      <c r="F56" s="293"/>
    </row>
    <row r="57" spans="1:6" ht="11.25">
      <c r="A57" s="272"/>
      <c r="E57" s="271"/>
      <c r="F57" s="293"/>
    </row>
    <row r="58" spans="1:6" ht="11.25">
      <c r="A58" s="272"/>
      <c r="E58" s="271"/>
      <c r="F58" s="271"/>
    </row>
    <row r="59" ht="11.25">
      <c r="A59" s="272"/>
    </row>
    <row r="60" ht="11.25">
      <c r="A60" s="272"/>
    </row>
    <row r="61" ht="11.25">
      <c r="A61" s="272"/>
    </row>
    <row r="62" ht="11.25">
      <c r="A62" s="272"/>
    </row>
    <row r="63" ht="11.25">
      <c r="A63" s="272"/>
    </row>
    <row r="64" ht="11.25">
      <c r="A64" s="272"/>
    </row>
    <row r="65" ht="11.25">
      <c r="A65" s="272"/>
    </row>
    <row r="66" ht="11.25">
      <c r="A66" s="272"/>
    </row>
    <row r="67" ht="11.25">
      <c r="A67" s="272"/>
    </row>
    <row r="68" ht="11.25">
      <c r="A68" s="272"/>
    </row>
    <row r="69" ht="11.25">
      <c r="A69" s="272"/>
    </row>
    <row r="70" ht="11.25">
      <c r="A70" s="272"/>
    </row>
    <row r="71" ht="11.25">
      <c r="A71" s="272"/>
    </row>
    <row r="72" ht="11.25">
      <c r="A72" s="272"/>
    </row>
    <row r="73" ht="11.25">
      <c r="A73" s="272"/>
    </row>
    <row r="74" ht="11.25">
      <c r="A74" s="272"/>
    </row>
    <row r="75" ht="11.25">
      <c r="A75" s="272"/>
    </row>
    <row r="76" ht="11.25">
      <c r="A76" s="272"/>
    </row>
    <row r="77" ht="11.25">
      <c r="A77" s="272"/>
    </row>
    <row r="78" ht="11.25">
      <c r="A78" s="272"/>
    </row>
    <row r="79" ht="11.25">
      <c r="A79" s="272"/>
    </row>
    <row r="80" ht="11.25">
      <c r="A80" s="272"/>
    </row>
    <row r="81" ht="11.25">
      <c r="A81" s="272"/>
    </row>
    <row r="82" ht="11.25">
      <c r="A82" s="272"/>
    </row>
    <row r="83" ht="11.25">
      <c r="A83" s="272"/>
    </row>
    <row r="84" ht="11.25">
      <c r="A84" s="272"/>
    </row>
    <row r="85" ht="11.25">
      <c r="A85" s="272"/>
    </row>
    <row r="86" ht="11.25">
      <c r="A86" s="272"/>
    </row>
    <row r="87" ht="11.25">
      <c r="A87" s="272"/>
    </row>
    <row r="88" ht="11.25">
      <c r="A88" s="272"/>
    </row>
  </sheetData>
  <hyperlinks>
    <hyperlink ref="A1" location="目次!A25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9.625" style="228" customWidth="1"/>
    <col min="2" max="5" width="6.00390625" style="228" bestFit="1" customWidth="1"/>
    <col min="6" max="6" width="9.75390625" style="229" bestFit="1" customWidth="1"/>
    <col min="7" max="7" width="6.00390625" style="230" bestFit="1" customWidth="1"/>
    <col min="8" max="8" width="9.75390625" style="230" bestFit="1" customWidth="1"/>
    <col min="9" max="9" width="9.00390625" style="228" bestFit="1" customWidth="1"/>
    <col min="10" max="10" width="7.00390625" style="228" bestFit="1" customWidth="1"/>
    <col min="11" max="11" width="9.75390625" style="228" bestFit="1" customWidth="1"/>
    <col min="12" max="16384" width="9.00390625" style="228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614" t="s">
        <v>165</v>
      </c>
    </row>
    <row r="4" spans="1:11" ht="12.75" customHeight="1">
      <c r="A4" s="750" t="s">
        <v>166</v>
      </c>
      <c r="B4" s="756" t="s">
        <v>167</v>
      </c>
      <c r="C4" s="756"/>
      <c r="D4" s="756"/>
      <c r="E4" s="755" t="s">
        <v>141</v>
      </c>
      <c r="F4" s="757" t="s">
        <v>168</v>
      </c>
      <c r="G4" s="752" t="s">
        <v>482</v>
      </c>
      <c r="H4" s="754" t="s">
        <v>169</v>
      </c>
      <c r="I4" s="755" t="s">
        <v>170</v>
      </c>
      <c r="J4" s="748" t="s">
        <v>227</v>
      </c>
      <c r="K4" s="748" t="s">
        <v>228</v>
      </c>
    </row>
    <row r="5" spans="1:11" ht="12.75" customHeight="1">
      <c r="A5" s="751"/>
      <c r="B5" s="231" t="s">
        <v>171</v>
      </c>
      <c r="C5" s="231" t="s">
        <v>145</v>
      </c>
      <c r="D5" s="231" t="s">
        <v>146</v>
      </c>
      <c r="E5" s="749"/>
      <c r="F5" s="758"/>
      <c r="G5" s="753"/>
      <c r="H5" s="753"/>
      <c r="I5" s="749"/>
      <c r="J5" s="749"/>
      <c r="K5" s="749"/>
    </row>
    <row r="6" spans="1:11" ht="12.75" customHeight="1">
      <c r="A6" s="232" t="s">
        <v>171</v>
      </c>
      <c r="B6" s="233">
        <f>SUM(B7:B63)</f>
        <v>83834</v>
      </c>
      <c r="C6" s="566">
        <f>SUM(C7:C63)</f>
        <v>38705</v>
      </c>
      <c r="D6" s="566">
        <f>SUM(D7:D63)</f>
        <v>45129</v>
      </c>
      <c r="E6" s="566">
        <f>SUM(E7:E63)</f>
        <v>34209</v>
      </c>
      <c r="F6" s="567">
        <f>ROUND(B6/E6,2)</f>
        <v>2.45</v>
      </c>
      <c r="G6" s="568">
        <f>ROUND(C6/D6,3)*100</f>
        <v>85.8</v>
      </c>
      <c r="H6" s="569">
        <f>ROUND(B6/I6*1000000,1)</f>
        <v>4515.4</v>
      </c>
      <c r="I6" s="566">
        <f>SUM(I7:I63)</f>
        <v>18566188</v>
      </c>
      <c r="J6" s="566">
        <v>75032</v>
      </c>
      <c r="K6" s="297">
        <f>(B6/J6)*100</f>
        <v>111.73099477556244</v>
      </c>
    </row>
    <row r="7" spans="1:11" ht="12.75" customHeight="1">
      <c r="A7" s="234" t="s">
        <v>172</v>
      </c>
      <c r="B7" s="233">
        <v>567</v>
      </c>
      <c r="C7" s="566">
        <v>254</v>
      </c>
      <c r="D7" s="566">
        <v>313</v>
      </c>
      <c r="E7" s="566">
        <v>212</v>
      </c>
      <c r="F7" s="567">
        <v>2.67</v>
      </c>
      <c r="G7" s="568">
        <f aca="true" t="shared" si="0" ref="G7:G61">ROUND(C7/D7,3)*100</f>
        <v>81.2</v>
      </c>
      <c r="H7" s="569">
        <f aca="true" t="shared" si="1" ref="H7:H62">ROUND(B7/I7*1000000,1)</f>
        <v>107</v>
      </c>
      <c r="I7" s="566">
        <v>5301025</v>
      </c>
      <c r="J7" s="566">
        <v>563</v>
      </c>
      <c r="K7" s="297">
        <f aca="true" t="shared" si="2" ref="K7:K61">(B7/J7)*100</f>
        <v>100.71047957371226</v>
      </c>
    </row>
    <row r="8" spans="1:11" ht="12.75" customHeight="1">
      <c r="A8" s="234" t="s">
        <v>173</v>
      </c>
      <c r="B8" s="235">
        <v>485</v>
      </c>
      <c r="C8" s="570">
        <v>222</v>
      </c>
      <c r="D8" s="570">
        <v>263</v>
      </c>
      <c r="E8" s="570">
        <v>181</v>
      </c>
      <c r="F8" s="571">
        <v>2.68</v>
      </c>
      <c r="G8" s="572">
        <f t="shared" si="0"/>
        <v>84.39999999999999</v>
      </c>
      <c r="H8" s="573">
        <f t="shared" si="1"/>
        <v>762.6</v>
      </c>
      <c r="I8" s="570">
        <v>635997</v>
      </c>
      <c r="J8" s="570">
        <v>435</v>
      </c>
      <c r="K8" s="298">
        <f t="shared" si="2"/>
        <v>111.49425287356323</v>
      </c>
    </row>
    <row r="9" spans="1:11" ht="12.75" customHeight="1">
      <c r="A9" s="234" t="s">
        <v>174</v>
      </c>
      <c r="B9" s="235">
        <v>698</v>
      </c>
      <c r="C9" s="570">
        <v>320</v>
      </c>
      <c r="D9" s="570">
        <v>378</v>
      </c>
      <c r="E9" s="570">
        <v>272</v>
      </c>
      <c r="F9" s="571">
        <v>2.57</v>
      </c>
      <c r="G9" s="572">
        <f t="shared" si="0"/>
        <v>84.7</v>
      </c>
      <c r="H9" s="573">
        <f t="shared" si="1"/>
        <v>542.6</v>
      </c>
      <c r="I9" s="570">
        <v>1286380</v>
      </c>
      <c r="J9" s="570">
        <v>776</v>
      </c>
      <c r="K9" s="298">
        <f t="shared" si="2"/>
        <v>89.94845360824742</v>
      </c>
    </row>
    <row r="10" spans="1:11" ht="12.75" customHeight="1">
      <c r="A10" s="234" t="s">
        <v>175</v>
      </c>
      <c r="B10" s="235">
        <v>584</v>
      </c>
      <c r="C10" s="570">
        <v>248</v>
      </c>
      <c r="D10" s="570">
        <v>336</v>
      </c>
      <c r="E10" s="570">
        <v>193</v>
      </c>
      <c r="F10" s="571">
        <v>3.03</v>
      </c>
      <c r="G10" s="572">
        <f t="shared" si="0"/>
        <v>73.8</v>
      </c>
      <c r="H10" s="573">
        <f t="shared" si="1"/>
        <v>1550.8</v>
      </c>
      <c r="I10" s="570">
        <v>376568</v>
      </c>
      <c r="J10" s="570">
        <v>648</v>
      </c>
      <c r="K10" s="298">
        <f t="shared" si="2"/>
        <v>90.12345679012346</v>
      </c>
    </row>
    <row r="11" spans="1:11" ht="12.75" customHeight="1">
      <c r="A11" s="237" t="s">
        <v>176</v>
      </c>
      <c r="B11" s="238">
        <v>51</v>
      </c>
      <c r="C11" s="574">
        <v>38</v>
      </c>
      <c r="D11" s="574">
        <v>13</v>
      </c>
      <c r="E11" s="574">
        <v>51</v>
      </c>
      <c r="F11" s="575">
        <v>1</v>
      </c>
      <c r="G11" s="576">
        <f t="shared" si="0"/>
        <v>292.3</v>
      </c>
      <c r="H11" s="577">
        <f t="shared" si="1"/>
        <v>31.3</v>
      </c>
      <c r="I11" s="574">
        <v>1631210</v>
      </c>
      <c r="J11" s="574">
        <v>247</v>
      </c>
      <c r="K11" s="299">
        <f t="shared" si="2"/>
        <v>20.647773279352226</v>
      </c>
    </row>
    <row r="12" spans="1:11" ht="12.75" customHeight="1">
      <c r="A12" s="234" t="s">
        <v>177</v>
      </c>
      <c r="B12" s="235">
        <v>6373</v>
      </c>
      <c r="C12" s="570">
        <v>2939</v>
      </c>
      <c r="D12" s="570">
        <v>3434</v>
      </c>
      <c r="E12" s="570">
        <v>2487</v>
      </c>
      <c r="F12" s="571">
        <v>2.56</v>
      </c>
      <c r="G12" s="572">
        <f t="shared" si="0"/>
        <v>85.6</v>
      </c>
      <c r="H12" s="573">
        <f t="shared" si="1"/>
        <v>12615.9</v>
      </c>
      <c r="I12" s="570">
        <v>505155</v>
      </c>
      <c r="J12" s="570">
        <v>5627</v>
      </c>
      <c r="K12" s="298">
        <f t="shared" si="2"/>
        <v>113.25750844144305</v>
      </c>
    </row>
    <row r="13" spans="1:11" ht="12.75" customHeight="1">
      <c r="A13" s="234" t="s">
        <v>178</v>
      </c>
      <c r="B13" s="235">
        <v>1363</v>
      </c>
      <c r="C13" s="570">
        <v>642</v>
      </c>
      <c r="D13" s="570">
        <v>721</v>
      </c>
      <c r="E13" s="570">
        <v>524</v>
      </c>
      <c r="F13" s="571">
        <v>2.6</v>
      </c>
      <c r="G13" s="572">
        <f t="shared" si="0"/>
        <v>89</v>
      </c>
      <c r="H13" s="573">
        <f t="shared" si="1"/>
        <v>3393.4</v>
      </c>
      <c r="I13" s="570">
        <v>401658</v>
      </c>
      <c r="J13" s="570">
        <v>1214</v>
      </c>
      <c r="K13" s="298">
        <f t="shared" si="2"/>
        <v>112.27347611202636</v>
      </c>
    </row>
    <row r="14" spans="1:11" ht="12.75" customHeight="1">
      <c r="A14" s="234" t="s">
        <v>179</v>
      </c>
      <c r="B14" s="235">
        <v>1228</v>
      </c>
      <c r="C14" s="570">
        <v>579</v>
      </c>
      <c r="D14" s="570">
        <v>649</v>
      </c>
      <c r="E14" s="570">
        <v>506</v>
      </c>
      <c r="F14" s="571">
        <v>2.43</v>
      </c>
      <c r="G14" s="572">
        <f t="shared" si="0"/>
        <v>89.2</v>
      </c>
      <c r="H14" s="573">
        <f t="shared" si="1"/>
        <v>4996.4</v>
      </c>
      <c r="I14" s="570">
        <v>245779</v>
      </c>
      <c r="J14" s="570">
        <v>1019</v>
      </c>
      <c r="K14" s="298">
        <f t="shared" si="2"/>
        <v>120.51030421982335</v>
      </c>
    </row>
    <row r="15" spans="1:11" ht="12.75" customHeight="1">
      <c r="A15" s="234" t="s">
        <v>180</v>
      </c>
      <c r="B15" s="235">
        <v>2772</v>
      </c>
      <c r="C15" s="570">
        <v>1279</v>
      </c>
      <c r="D15" s="570">
        <v>1493</v>
      </c>
      <c r="E15" s="570">
        <v>1128</v>
      </c>
      <c r="F15" s="571">
        <v>2.46</v>
      </c>
      <c r="G15" s="572">
        <f t="shared" si="0"/>
        <v>85.7</v>
      </c>
      <c r="H15" s="573">
        <f t="shared" si="1"/>
        <v>4962.6</v>
      </c>
      <c r="I15" s="570">
        <v>558575</v>
      </c>
      <c r="J15" s="570">
        <v>2903</v>
      </c>
      <c r="K15" s="298">
        <f t="shared" si="2"/>
        <v>95.4874267998622</v>
      </c>
    </row>
    <row r="16" spans="1:11" ht="12.75" customHeight="1">
      <c r="A16" s="237" t="s">
        <v>181</v>
      </c>
      <c r="B16" s="235">
        <v>2369</v>
      </c>
      <c r="C16" s="570">
        <v>1042</v>
      </c>
      <c r="D16" s="570">
        <v>1327</v>
      </c>
      <c r="E16" s="570">
        <v>986</v>
      </c>
      <c r="F16" s="571">
        <v>2.4</v>
      </c>
      <c r="G16" s="572">
        <f t="shared" si="0"/>
        <v>78.5</v>
      </c>
      <c r="H16" s="573">
        <f t="shared" si="1"/>
        <v>9975.5</v>
      </c>
      <c r="I16" s="570">
        <v>237481</v>
      </c>
      <c r="J16" s="570">
        <v>2417</v>
      </c>
      <c r="K16" s="298">
        <f t="shared" si="2"/>
        <v>98.01406702523789</v>
      </c>
    </row>
    <row r="17" spans="1:11" ht="12.75" customHeight="1">
      <c r="A17" s="234" t="s">
        <v>182</v>
      </c>
      <c r="B17" s="233">
        <v>2023</v>
      </c>
      <c r="C17" s="566">
        <v>932</v>
      </c>
      <c r="D17" s="566">
        <v>1091</v>
      </c>
      <c r="E17" s="566">
        <v>959</v>
      </c>
      <c r="F17" s="567">
        <v>2.11</v>
      </c>
      <c r="G17" s="568">
        <f t="shared" si="0"/>
        <v>85.39999999999999</v>
      </c>
      <c r="H17" s="569">
        <f t="shared" si="1"/>
        <v>8248.1</v>
      </c>
      <c r="I17" s="566">
        <v>245268</v>
      </c>
      <c r="J17" s="566">
        <v>1921</v>
      </c>
      <c r="K17" s="297">
        <f t="shared" si="2"/>
        <v>105.30973451327435</v>
      </c>
    </row>
    <row r="18" spans="1:11" ht="12.75" customHeight="1">
      <c r="A18" s="234" t="s">
        <v>183</v>
      </c>
      <c r="B18" s="235">
        <v>1181</v>
      </c>
      <c r="C18" s="570">
        <v>519</v>
      </c>
      <c r="D18" s="570">
        <v>662</v>
      </c>
      <c r="E18" s="570">
        <v>519</v>
      </c>
      <c r="F18" s="571">
        <v>2.28</v>
      </c>
      <c r="G18" s="572">
        <f t="shared" si="0"/>
        <v>78.4</v>
      </c>
      <c r="H18" s="573">
        <f t="shared" si="1"/>
        <v>11493.6</v>
      </c>
      <c r="I18" s="570">
        <v>102753</v>
      </c>
      <c r="J18" s="570">
        <v>884</v>
      </c>
      <c r="K18" s="298">
        <f t="shared" si="2"/>
        <v>133.5972850678733</v>
      </c>
    </row>
    <row r="19" spans="1:11" ht="12.75" customHeight="1">
      <c r="A19" s="234" t="s">
        <v>184</v>
      </c>
      <c r="B19" s="235">
        <v>1746</v>
      </c>
      <c r="C19" s="570">
        <v>740</v>
      </c>
      <c r="D19" s="570">
        <v>1006</v>
      </c>
      <c r="E19" s="570">
        <v>679</v>
      </c>
      <c r="F19" s="571">
        <v>2.57</v>
      </c>
      <c r="G19" s="572">
        <f t="shared" si="0"/>
        <v>73.6</v>
      </c>
      <c r="H19" s="573">
        <f t="shared" si="1"/>
        <v>3464.4</v>
      </c>
      <c r="I19" s="570">
        <v>503984</v>
      </c>
      <c r="J19" s="570">
        <v>1274</v>
      </c>
      <c r="K19" s="298">
        <f t="shared" si="2"/>
        <v>137.0486656200942</v>
      </c>
    </row>
    <row r="20" spans="1:11" ht="12.75" customHeight="1">
      <c r="A20" s="234" t="s">
        <v>185</v>
      </c>
      <c r="B20" s="235">
        <v>4407</v>
      </c>
      <c r="C20" s="570">
        <v>2030</v>
      </c>
      <c r="D20" s="570">
        <v>2377</v>
      </c>
      <c r="E20" s="570">
        <v>1818</v>
      </c>
      <c r="F20" s="571">
        <v>2.42</v>
      </c>
      <c r="G20" s="572">
        <f t="shared" si="0"/>
        <v>85.39999999999999</v>
      </c>
      <c r="H20" s="573">
        <f t="shared" si="1"/>
        <v>15874.3</v>
      </c>
      <c r="I20" s="570">
        <v>277619</v>
      </c>
      <c r="J20" s="570">
        <v>3778</v>
      </c>
      <c r="K20" s="298">
        <f t="shared" si="2"/>
        <v>116.64902064584437</v>
      </c>
    </row>
    <row r="21" spans="1:11" ht="12.75" customHeight="1">
      <c r="A21" s="237" t="s">
        <v>186</v>
      </c>
      <c r="B21" s="238">
        <v>1296</v>
      </c>
      <c r="C21" s="574">
        <v>578</v>
      </c>
      <c r="D21" s="574">
        <v>718</v>
      </c>
      <c r="E21" s="574">
        <v>558</v>
      </c>
      <c r="F21" s="575">
        <v>2.32</v>
      </c>
      <c r="G21" s="576">
        <f t="shared" si="0"/>
        <v>80.5</v>
      </c>
      <c r="H21" s="577">
        <f t="shared" si="1"/>
        <v>11051</v>
      </c>
      <c r="I21" s="574">
        <v>117274</v>
      </c>
      <c r="J21" s="574">
        <v>964</v>
      </c>
      <c r="K21" s="299">
        <f t="shared" si="2"/>
        <v>134.43983402489627</v>
      </c>
    </row>
    <row r="22" spans="1:11" ht="12.75" customHeight="1">
      <c r="A22" s="234" t="s">
        <v>187</v>
      </c>
      <c r="B22" s="235">
        <v>2276</v>
      </c>
      <c r="C22" s="570">
        <v>1014</v>
      </c>
      <c r="D22" s="570">
        <v>1262</v>
      </c>
      <c r="E22" s="570">
        <v>1040</v>
      </c>
      <c r="F22" s="571">
        <v>2.19</v>
      </c>
      <c r="G22" s="572">
        <f t="shared" si="0"/>
        <v>80.30000000000001</v>
      </c>
      <c r="H22" s="573">
        <f t="shared" si="1"/>
        <v>10069.7</v>
      </c>
      <c r="I22" s="570">
        <v>226024</v>
      </c>
      <c r="J22" s="570">
        <v>1562</v>
      </c>
      <c r="K22" s="298">
        <f t="shared" si="2"/>
        <v>145.71062740076826</v>
      </c>
    </row>
    <row r="23" spans="1:11" ht="12.75" customHeight="1">
      <c r="A23" s="234" t="s">
        <v>188</v>
      </c>
      <c r="B23" s="235">
        <v>805</v>
      </c>
      <c r="C23" s="570">
        <v>377</v>
      </c>
      <c r="D23" s="570">
        <v>428</v>
      </c>
      <c r="E23" s="570">
        <v>428</v>
      </c>
      <c r="F23" s="571">
        <v>1.88</v>
      </c>
      <c r="G23" s="572">
        <f t="shared" si="0"/>
        <v>88.1</v>
      </c>
      <c r="H23" s="573">
        <f t="shared" si="1"/>
        <v>7634.2</v>
      </c>
      <c r="I23" s="570">
        <v>105446</v>
      </c>
      <c r="J23" s="570">
        <v>636</v>
      </c>
      <c r="K23" s="298">
        <f t="shared" si="2"/>
        <v>126.57232704402517</v>
      </c>
    </row>
    <row r="24" spans="1:11" ht="12.75" customHeight="1">
      <c r="A24" s="234" t="s">
        <v>189</v>
      </c>
      <c r="B24" s="235">
        <v>1156</v>
      </c>
      <c r="C24" s="570">
        <v>523</v>
      </c>
      <c r="D24" s="570">
        <v>633</v>
      </c>
      <c r="E24" s="570">
        <v>531</v>
      </c>
      <c r="F24" s="571">
        <v>2.18</v>
      </c>
      <c r="G24" s="572">
        <f t="shared" si="0"/>
        <v>82.6</v>
      </c>
      <c r="H24" s="573">
        <f t="shared" si="1"/>
        <v>10083.9</v>
      </c>
      <c r="I24" s="570">
        <v>114638</v>
      </c>
      <c r="J24" s="570">
        <v>1016</v>
      </c>
      <c r="K24" s="298">
        <f t="shared" si="2"/>
        <v>113.77952755905511</v>
      </c>
    </row>
    <row r="25" spans="1:11" ht="12.75" customHeight="1">
      <c r="A25" s="234" t="s">
        <v>190</v>
      </c>
      <c r="B25" s="235">
        <v>593</v>
      </c>
      <c r="C25" s="570">
        <v>244</v>
      </c>
      <c r="D25" s="570">
        <v>349</v>
      </c>
      <c r="E25" s="570">
        <v>261</v>
      </c>
      <c r="F25" s="571">
        <v>2.27</v>
      </c>
      <c r="G25" s="572">
        <f t="shared" si="0"/>
        <v>69.89999999999999</v>
      </c>
      <c r="H25" s="573">
        <f t="shared" si="1"/>
        <v>8047.3</v>
      </c>
      <c r="I25" s="570">
        <v>73689</v>
      </c>
      <c r="J25" s="570">
        <v>519</v>
      </c>
      <c r="K25" s="298">
        <f t="shared" si="2"/>
        <v>114.25818882466281</v>
      </c>
    </row>
    <row r="26" spans="1:11" ht="12.75" customHeight="1">
      <c r="A26" s="237" t="s">
        <v>191</v>
      </c>
      <c r="B26" s="235">
        <v>456</v>
      </c>
      <c r="C26" s="570">
        <v>208</v>
      </c>
      <c r="D26" s="570">
        <v>248</v>
      </c>
      <c r="E26" s="570">
        <v>209</v>
      </c>
      <c r="F26" s="571">
        <v>2.18</v>
      </c>
      <c r="G26" s="572">
        <f t="shared" si="0"/>
        <v>83.89999999999999</v>
      </c>
      <c r="H26" s="573">
        <f t="shared" si="1"/>
        <v>6762.8</v>
      </c>
      <c r="I26" s="570">
        <v>67428</v>
      </c>
      <c r="J26" s="570">
        <v>398</v>
      </c>
      <c r="K26" s="298">
        <f t="shared" si="2"/>
        <v>114.57286432160805</v>
      </c>
    </row>
    <row r="27" spans="1:11" ht="12.75" customHeight="1">
      <c r="A27" s="234" t="s">
        <v>192</v>
      </c>
      <c r="B27" s="233">
        <v>876</v>
      </c>
      <c r="C27" s="566">
        <v>391</v>
      </c>
      <c r="D27" s="566">
        <v>485</v>
      </c>
      <c r="E27" s="566">
        <v>366</v>
      </c>
      <c r="F27" s="567">
        <v>2.39</v>
      </c>
      <c r="G27" s="568">
        <f t="shared" si="0"/>
        <v>80.60000000000001</v>
      </c>
      <c r="H27" s="569">
        <f t="shared" si="1"/>
        <v>9981.2</v>
      </c>
      <c r="I27" s="566">
        <v>87765</v>
      </c>
      <c r="J27" s="566">
        <v>542</v>
      </c>
      <c r="K27" s="297">
        <f t="shared" si="2"/>
        <v>161.62361623616238</v>
      </c>
    </row>
    <row r="28" spans="1:11" ht="12.75" customHeight="1">
      <c r="A28" s="234" t="s">
        <v>193</v>
      </c>
      <c r="B28" s="235">
        <v>2480</v>
      </c>
      <c r="C28" s="570">
        <v>1128</v>
      </c>
      <c r="D28" s="570">
        <v>1352</v>
      </c>
      <c r="E28" s="570">
        <v>1024</v>
      </c>
      <c r="F28" s="571">
        <v>2.42</v>
      </c>
      <c r="G28" s="572">
        <f t="shared" si="0"/>
        <v>83.39999999999999</v>
      </c>
      <c r="H28" s="573">
        <f t="shared" si="1"/>
        <v>15936.1</v>
      </c>
      <c r="I28" s="570">
        <v>155622</v>
      </c>
      <c r="J28" s="570">
        <v>1843</v>
      </c>
      <c r="K28" s="298">
        <f t="shared" si="2"/>
        <v>134.5632121540966</v>
      </c>
    </row>
    <row r="29" spans="1:11" ht="12.75" customHeight="1">
      <c r="A29" s="234" t="s">
        <v>194</v>
      </c>
      <c r="B29" s="235">
        <v>462</v>
      </c>
      <c r="C29" s="570">
        <v>219</v>
      </c>
      <c r="D29" s="570">
        <v>243</v>
      </c>
      <c r="E29" s="570">
        <v>218</v>
      </c>
      <c r="F29" s="571">
        <v>2.12</v>
      </c>
      <c r="G29" s="572">
        <f t="shared" si="0"/>
        <v>90.10000000000001</v>
      </c>
      <c r="H29" s="573">
        <f t="shared" si="1"/>
        <v>9380.7</v>
      </c>
      <c r="I29" s="570">
        <v>49250</v>
      </c>
      <c r="J29" s="570">
        <v>416</v>
      </c>
      <c r="K29" s="298">
        <f t="shared" si="2"/>
        <v>111.0576923076923</v>
      </c>
    </row>
    <row r="30" spans="1:11" ht="12.75" customHeight="1">
      <c r="A30" s="234" t="s">
        <v>195</v>
      </c>
      <c r="B30" s="235">
        <v>1000</v>
      </c>
      <c r="C30" s="570">
        <v>479</v>
      </c>
      <c r="D30" s="570">
        <v>521</v>
      </c>
      <c r="E30" s="570">
        <v>508</v>
      </c>
      <c r="F30" s="571">
        <v>1.97</v>
      </c>
      <c r="G30" s="572">
        <f t="shared" si="0"/>
        <v>91.9</v>
      </c>
      <c r="H30" s="573">
        <f t="shared" si="1"/>
        <v>11906.5</v>
      </c>
      <c r="I30" s="570">
        <v>83988</v>
      </c>
      <c r="J30" s="570">
        <v>456</v>
      </c>
      <c r="K30" s="298">
        <f t="shared" si="2"/>
        <v>219.2982456140351</v>
      </c>
    </row>
    <row r="31" spans="1:11" ht="12.75" customHeight="1">
      <c r="A31" s="237" t="s">
        <v>196</v>
      </c>
      <c r="B31" s="238">
        <v>297</v>
      </c>
      <c r="C31" s="574">
        <v>130</v>
      </c>
      <c r="D31" s="574">
        <v>167</v>
      </c>
      <c r="E31" s="574">
        <v>136</v>
      </c>
      <c r="F31" s="575">
        <v>2.18</v>
      </c>
      <c r="G31" s="576">
        <f t="shared" si="0"/>
        <v>77.8</v>
      </c>
      <c r="H31" s="577">
        <f t="shared" si="1"/>
        <v>4610.4</v>
      </c>
      <c r="I31" s="574">
        <v>64420</v>
      </c>
      <c r="J31" s="574">
        <v>327</v>
      </c>
      <c r="K31" s="299">
        <f t="shared" si="2"/>
        <v>90.82568807339449</v>
      </c>
    </row>
    <row r="32" spans="1:11" ht="12.75" customHeight="1">
      <c r="A32" s="234" t="s">
        <v>197</v>
      </c>
      <c r="B32" s="235">
        <v>340</v>
      </c>
      <c r="C32" s="570">
        <v>169</v>
      </c>
      <c r="D32" s="570">
        <v>171</v>
      </c>
      <c r="E32" s="570">
        <v>150</v>
      </c>
      <c r="F32" s="571">
        <v>2.27</v>
      </c>
      <c r="G32" s="572">
        <f t="shared" si="0"/>
        <v>98.8</v>
      </c>
      <c r="H32" s="573">
        <f t="shared" si="1"/>
        <v>6436.3</v>
      </c>
      <c r="I32" s="570">
        <v>52825</v>
      </c>
      <c r="J32" s="570">
        <v>258</v>
      </c>
      <c r="K32" s="298">
        <f t="shared" si="2"/>
        <v>131.7829457364341</v>
      </c>
    </row>
    <row r="33" spans="1:11" ht="12.75" customHeight="1">
      <c r="A33" s="234" t="s">
        <v>198</v>
      </c>
      <c r="B33" s="235">
        <v>1712</v>
      </c>
      <c r="C33" s="570">
        <v>774</v>
      </c>
      <c r="D33" s="570">
        <v>938</v>
      </c>
      <c r="E33" s="570">
        <v>718</v>
      </c>
      <c r="F33" s="571">
        <v>2.38</v>
      </c>
      <c r="G33" s="572">
        <f t="shared" si="0"/>
        <v>82.5</v>
      </c>
      <c r="H33" s="573">
        <f t="shared" si="1"/>
        <v>12128.6</v>
      </c>
      <c r="I33" s="570">
        <v>141154</v>
      </c>
      <c r="J33" s="570">
        <v>1404</v>
      </c>
      <c r="K33" s="298">
        <f t="shared" si="2"/>
        <v>121.93732193732194</v>
      </c>
    </row>
    <row r="34" spans="1:11" ht="12.75" customHeight="1">
      <c r="A34" s="234" t="s">
        <v>199</v>
      </c>
      <c r="B34" s="235">
        <v>1449</v>
      </c>
      <c r="C34" s="570">
        <v>640</v>
      </c>
      <c r="D34" s="570">
        <v>809</v>
      </c>
      <c r="E34" s="570">
        <v>613</v>
      </c>
      <c r="F34" s="571">
        <v>2.36</v>
      </c>
      <c r="G34" s="572">
        <f t="shared" si="0"/>
        <v>79.10000000000001</v>
      </c>
      <c r="H34" s="573">
        <f t="shared" si="1"/>
        <v>14274.3</v>
      </c>
      <c r="I34" s="570">
        <v>101511</v>
      </c>
      <c r="J34" s="570">
        <v>944</v>
      </c>
      <c r="K34" s="298">
        <f t="shared" si="2"/>
        <v>153.49576271186442</v>
      </c>
    </row>
    <row r="35" spans="1:11" ht="12.75" customHeight="1">
      <c r="A35" s="234" t="s">
        <v>200</v>
      </c>
      <c r="B35" s="235">
        <v>1152</v>
      </c>
      <c r="C35" s="570">
        <v>529</v>
      </c>
      <c r="D35" s="570">
        <v>623</v>
      </c>
      <c r="E35" s="570">
        <v>570</v>
      </c>
      <c r="F35" s="571">
        <v>2.02</v>
      </c>
      <c r="G35" s="572">
        <f t="shared" si="0"/>
        <v>84.89999999999999</v>
      </c>
      <c r="H35" s="573">
        <f t="shared" si="1"/>
        <v>12191.9</v>
      </c>
      <c r="I35" s="570">
        <v>94489</v>
      </c>
      <c r="J35" s="570">
        <v>925</v>
      </c>
      <c r="K35" s="298">
        <f t="shared" si="2"/>
        <v>124.54054054054053</v>
      </c>
    </row>
    <row r="36" spans="1:11" ht="12.75" customHeight="1">
      <c r="A36" s="237" t="s">
        <v>201</v>
      </c>
      <c r="B36" s="235">
        <v>751</v>
      </c>
      <c r="C36" s="570">
        <v>355</v>
      </c>
      <c r="D36" s="570">
        <v>396</v>
      </c>
      <c r="E36" s="570">
        <v>374</v>
      </c>
      <c r="F36" s="571">
        <v>2.01</v>
      </c>
      <c r="G36" s="572">
        <f t="shared" si="0"/>
        <v>89.60000000000001</v>
      </c>
      <c r="H36" s="573">
        <f t="shared" si="1"/>
        <v>9666</v>
      </c>
      <c r="I36" s="570">
        <v>77695</v>
      </c>
      <c r="J36" s="570">
        <v>623</v>
      </c>
      <c r="K36" s="298">
        <f t="shared" si="2"/>
        <v>120.54574638844302</v>
      </c>
    </row>
    <row r="37" spans="1:11" ht="12.75" customHeight="1">
      <c r="A37" s="234" t="s">
        <v>202</v>
      </c>
      <c r="B37" s="233">
        <v>363</v>
      </c>
      <c r="C37" s="566">
        <v>167</v>
      </c>
      <c r="D37" s="566">
        <v>196</v>
      </c>
      <c r="E37" s="566">
        <v>172</v>
      </c>
      <c r="F37" s="567">
        <v>2.11</v>
      </c>
      <c r="G37" s="568">
        <f t="shared" si="0"/>
        <v>85.2</v>
      </c>
      <c r="H37" s="569">
        <f t="shared" si="1"/>
        <v>7921.8</v>
      </c>
      <c r="I37" s="566">
        <v>45823</v>
      </c>
      <c r="J37" s="566">
        <v>364</v>
      </c>
      <c r="K37" s="297">
        <f t="shared" si="2"/>
        <v>99.72527472527473</v>
      </c>
    </row>
    <row r="38" spans="1:11" ht="12.75" customHeight="1">
      <c r="A38" s="234" t="s">
        <v>203</v>
      </c>
      <c r="B38" s="235">
        <v>336</v>
      </c>
      <c r="C38" s="570">
        <v>157</v>
      </c>
      <c r="D38" s="570">
        <v>179</v>
      </c>
      <c r="E38" s="570">
        <v>151</v>
      </c>
      <c r="F38" s="571">
        <v>2.23</v>
      </c>
      <c r="G38" s="572">
        <f t="shared" si="0"/>
        <v>87.7</v>
      </c>
      <c r="H38" s="573">
        <f t="shared" si="1"/>
        <v>3930.1</v>
      </c>
      <c r="I38" s="570">
        <v>85494</v>
      </c>
      <c r="J38" s="570">
        <v>315</v>
      </c>
      <c r="K38" s="298">
        <f t="shared" si="2"/>
        <v>106.66666666666667</v>
      </c>
    </row>
    <row r="39" spans="1:11" ht="12.75" customHeight="1">
      <c r="A39" s="234" t="s">
        <v>204</v>
      </c>
      <c r="B39" s="235">
        <v>1066</v>
      </c>
      <c r="C39" s="570">
        <v>512</v>
      </c>
      <c r="D39" s="570">
        <v>554</v>
      </c>
      <c r="E39" s="570">
        <v>474</v>
      </c>
      <c r="F39" s="571">
        <v>2.25</v>
      </c>
      <c r="G39" s="572">
        <f t="shared" si="0"/>
        <v>92.4</v>
      </c>
      <c r="H39" s="573">
        <f t="shared" si="1"/>
        <v>7524.3</v>
      </c>
      <c r="I39" s="570">
        <v>141675</v>
      </c>
      <c r="J39" s="570">
        <v>715</v>
      </c>
      <c r="K39" s="298">
        <f t="shared" si="2"/>
        <v>149.0909090909091</v>
      </c>
    </row>
    <row r="40" spans="1:11" ht="12.75" customHeight="1">
      <c r="A40" s="234" t="s">
        <v>205</v>
      </c>
      <c r="B40" s="235">
        <v>851</v>
      </c>
      <c r="C40" s="570">
        <v>408</v>
      </c>
      <c r="D40" s="570">
        <v>443</v>
      </c>
      <c r="E40" s="570">
        <v>342</v>
      </c>
      <c r="F40" s="571">
        <v>2.49</v>
      </c>
      <c r="G40" s="572">
        <f t="shared" si="0"/>
        <v>92.10000000000001</v>
      </c>
      <c r="H40" s="573">
        <f t="shared" si="1"/>
        <v>10551.2</v>
      </c>
      <c r="I40" s="570">
        <v>80654</v>
      </c>
      <c r="J40" s="570">
        <v>440</v>
      </c>
      <c r="K40" s="298">
        <f t="shared" si="2"/>
        <v>193.4090909090909</v>
      </c>
    </row>
    <row r="41" spans="1:11" ht="12.75" customHeight="1">
      <c r="A41" s="237" t="s">
        <v>206</v>
      </c>
      <c r="B41" s="238">
        <v>435</v>
      </c>
      <c r="C41" s="574">
        <v>212</v>
      </c>
      <c r="D41" s="574">
        <v>223</v>
      </c>
      <c r="E41" s="574">
        <v>193</v>
      </c>
      <c r="F41" s="575">
        <v>2.25</v>
      </c>
      <c r="G41" s="576">
        <f t="shared" si="0"/>
        <v>95.1</v>
      </c>
      <c r="H41" s="577">
        <f t="shared" si="1"/>
        <v>7777.3</v>
      </c>
      <c r="I41" s="574">
        <v>55932</v>
      </c>
      <c r="J41" s="574">
        <v>327</v>
      </c>
      <c r="K41" s="299">
        <f t="shared" si="2"/>
        <v>133.0275229357798</v>
      </c>
    </row>
    <row r="42" spans="1:11" ht="12.75" customHeight="1">
      <c r="A42" s="234" t="s">
        <v>207</v>
      </c>
      <c r="B42" s="235">
        <v>3237</v>
      </c>
      <c r="C42" s="570">
        <v>1559</v>
      </c>
      <c r="D42" s="570">
        <v>1678</v>
      </c>
      <c r="E42" s="570">
        <v>1270</v>
      </c>
      <c r="F42" s="571">
        <v>2.55</v>
      </c>
      <c r="G42" s="572">
        <f t="shared" si="0"/>
        <v>92.9</v>
      </c>
      <c r="H42" s="573">
        <f t="shared" si="1"/>
        <v>17278.7</v>
      </c>
      <c r="I42" s="570">
        <v>187341</v>
      </c>
      <c r="J42" s="570">
        <v>2345</v>
      </c>
      <c r="K42" s="298">
        <f t="shared" si="2"/>
        <v>138.03837953091684</v>
      </c>
    </row>
    <row r="43" spans="1:11" ht="12.75" customHeight="1">
      <c r="A43" s="234" t="s">
        <v>208</v>
      </c>
      <c r="B43" s="235">
        <v>601</v>
      </c>
      <c r="C43" s="570">
        <v>274</v>
      </c>
      <c r="D43" s="570">
        <v>327</v>
      </c>
      <c r="E43" s="570">
        <v>234</v>
      </c>
      <c r="F43" s="571">
        <v>2.57</v>
      </c>
      <c r="G43" s="572">
        <f t="shared" si="0"/>
        <v>83.8</v>
      </c>
      <c r="H43" s="573">
        <f t="shared" si="1"/>
        <v>10755</v>
      </c>
      <c r="I43" s="570">
        <v>55881</v>
      </c>
      <c r="J43" s="570">
        <v>497</v>
      </c>
      <c r="K43" s="298">
        <f t="shared" si="2"/>
        <v>120.92555331991952</v>
      </c>
    </row>
    <row r="44" spans="1:11" ht="12.75" customHeight="1">
      <c r="A44" s="234" t="s">
        <v>209</v>
      </c>
      <c r="B44" s="235">
        <v>641</v>
      </c>
      <c r="C44" s="570">
        <v>289</v>
      </c>
      <c r="D44" s="570">
        <v>352</v>
      </c>
      <c r="E44" s="570">
        <v>285</v>
      </c>
      <c r="F44" s="571">
        <v>2.25</v>
      </c>
      <c r="G44" s="572">
        <f t="shared" si="0"/>
        <v>82.1</v>
      </c>
      <c r="H44" s="573">
        <f t="shared" si="1"/>
        <v>10209.8</v>
      </c>
      <c r="I44" s="570">
        <v>62783</v>
      </c>
      <c r="J44" s="570">
        <v>413</v>
      </c>
      <c r="K44" s="298">
        <f t="shared" si="2"/>
        <v>155.20581113801452</v>
      </c>
    </row>
    <row r="45" spans="1:11" ht="12.75" customHeight="1">
      <c r="A45" s="234" t="s">
        <v>210</v>
      </c>
      <c r="B45" s="235">
        <v>720</v>
      </c>
      <c r="C45" s="570">
        <v>325</v>
      </c>
      <c r="D45" s="570">
        <v>395</v>
      </c>
      <c r="E45" s="570">
        <v>301</v>
      </c>
      <c r="F45" s="571">
        <v>2.39</v>
      </c>
      <c r="G45" s="572">
        <f t="shared" si="0"/>
        <v>82.3</v>
      </c>
      <c r="H45" s="573">
        <f t="shared" si="1"/>
        <v>12341</v>
      </c>
      <c r="I45" s="570">
        <v>58342</v>
      </c>
      <c r="J45" s="570">
        <v>373</v>
      </c>
      <c r="K45" s="298">
        <f t="shared" si="2"/>
        <v>193.02949061662198</v>
      </c>
    </row>
    <row r="46" spans="1:11" ht="12.75" customHeight="1">
      <c r="A46" s="237" t="s">
        <v>211</v>
      </c>
      <c r="B46" s="235">
        <v>968</v>
      </c>
      <c r="C46" s="570">
        <v>459</v>
      </c>
      <c r="D46" s="570">
        <v>509</v>
      </c>
      <c r="E46" s="570">
        <v>421</v>
      </c>
      <c r="F46" s="571">
        <v>2.3</v>
      </c>
      <c r="G46" s="572">
        <f t="shared" si="0"/>
        <v>90.2</v>
      </c>
      <c r="H46" s="573">
        <f t="shared" si="1"/>
        <v>6944</v>
      </c>
      <c r="I46" s="570">
        <v>139400</v>
      </c>
      <c r="J46" s="570">
        <v>675</v>
      </c>
      <c r="K46" s="298">
        <f t="shared" si="2"/>
        <v>143.40740740740742</v>
      </c>
    </row>
    <row r="47" spans="1:11" ht="12.75" customHeight="1">
      <c r="A47" s="234" t="s">
        <v>212</v>
      </c>
      <c r="B47" s="233">
        <v>1022</v>
      </c>
      <c r="C47" s="566">
        <v>485</v>
      </c>
      <c r="D47" s="566">
        <v>537</v>
      </c>
      <c r="E47" s="566">
        <v>433</v>
      </c>
      <c r="F47" s="567">
        <v>2.36</v>
      </c>
      <c r="G47" s="568">
        <f t="shared" si="0"/>
        <v>90.3</v>
      </c>
      <c r="H47" s="569">
        <f t="shared" si="1"/>
        <v>9076.3</v>
      </c>
      <c r="I47" s="566">
        <v>112601</v>
      </c>
      <c r="J47" s="566">
        <v>675</v>
      </c>
      <c r="K47" s="297">
        <f t="shared" si="2"/>
        <v>151.40740740740742</v>
      </c>
    </row>
    <row r="48" spans="1:11" ht="12.75" customHeight="1">
      <c r="A48" s="234" t="s">
        <v>213</v>
      </c>
      <c r="B48" s="235">
        <v>637</v>
      </c>
      <c r="C48" s="570">
        <v>288</v>
      </c>
      <c r="D48" s="570">
        <v>349</v>
      </c>
      <c r="E48" s="570">
        <v>295</v>
      </c>
      <c r="F48" s="571">
        <v>2.16</v>
      </c>
      <c r="G48" s="572">
        <f t="shared" si="0"/>
        <v>82.5</v>
      </c>
      <c r="H48" s="573">
        <f t="shared" si="1"/>
        <v>12363.9</v>
      </c>
      <c r="I48" s="570">
        <v>51521</v>
      </c>
      <c r="J48" s="570">
        <v>183</v>
      </c>
      <c r="K48" s="298">
        <f t="shared" si="2"/>
        <v>348.08743169398906</v>
      </c>
    </row>
    <row r="49" spans="1:11" ht="12.75" customHeight="1">
      <c r="A49" s="234" t="s">
        <v>214</v>
      </c>
      <c r="B49" s="235">
        <v>3690</v>
      </c>
      <c r="C49" s="570">
        <v>1765</v>
      </c>
      <c r="D49" s="570">
        <v>1925</v>
      </c>
      <c r="E49" s="570">
        <v>1421</v>
      </c>
      <c r="F49" s="571">
        <v>2.6</v>
      </c>
      <c r="G49" s="572">
        <f t="shared" si="0"/>
        <v>91.7</v>
      </c>
      <c r="H49" s="573">
        <f t="shared" si="1"/>
        <v>24543.9</v>
      </c>
      <c r="I49" s="570">
        <v>150343</v>
      </c>
      <c r="J49" s="570">
        <v>2754</v>
      </c>
      <c r="K49" s="298">
        <f t="shared" si="2"/>
        <v>133.98692810457516</v>
      </c>
    </row>
    <row r="50" spans="1:11" ht="12.75" customHeight="1">
      <c r="A50" s="234" t="s">
        <v>215</v>
      </c>
      <c r="B50" s="235">
        <v>2096</v>
      </c>
      <c r="C50" s="570">
        <v>914</v>
      </c>
      <c r="D50" s="570">
        <v>1182</v>
      </c>
      <c r="E50" s="570">
        <v>826</v>
      </c>
      <c r="F50" s="571">
        <v>2.54</v>
      </c>
      <c r="G50" s="572">
        <f t="shared" si="0"/>
        <v>77.3</v>
      </c>
      <c r="H50" s="573">
        <f t="shared" si="1"/>
        <v>12289.3</v>
      </c>
      <c r="I50" s="570">
        <v>170555</v>
      </c>
      <c r="J50" s="570">
        <v>1663</v>
      </c>
      <c r="K50" s="298">
        <f t="shared" si="2"/>
        <v>126.03728202044498</v>
      </c>
    </row>
    <row r="51" spans="1:11" ht="12.75" customHeight="1">
      <c r="A51" s="237" t="s">
        <v>216</v>
      </c>
      <c r="B51" s="238">
        <v>2212</v>
      </c>
      <c r="C51" s="574">
        <v>1062</v>
      </c>
      <c r="D51" s="574">
        <v>1150</v>
      </c>
      <c r="E51" s="574">
        <v>848</v>
      </c>
      <c r="F51" s="575">
        <v>2.61</v>
      </c>
      <c r="G51" s="576">
        <f t="shared" si="0"/>
        <v>92.30000000000001</v>
      </c>
      <c r="H51" s="577">
        <f t="shared" si="1"/>
        <v>16059</v>
      </c>
      <c r="I51" s="574">
        <v>137742</v>
      </c>
      <c r="J51" s="574">
        <v>1875</v>
      </c>
      <c r="K51" s="299">
        <f t="shared" si="2"/>
        <v>117.97333333333333</v>
      </c>
    </row>
    <row r="52" spans="1:11" ht="12.75" customHeight="1">
      <c r="A52" s="234" t="s">
        <v>217</v>
      </c>
      <c r="B52" s="235">
        <v>2196</v>
      </c>
      <c r="C52" s="570">
        <v>1063</v>
      </c>
      <c r="D52" s="570">
        <v>1133</v>
      </c>
      <c r="E52" s="570">
        <v>879</v>
      </c>
      <c r="F52" s="571">
        <v>2.5</v>
      </c>
      <c r="G52" s="572">
        <f t="shared" si="0"/>
        <v>93.8</v>
      </c>
      <c r="H52" s="573">
        <f t="shared" si="1"/>
        <v>13768.9</v>
      </c>
      <c r="I52" s="570">
        <v>159490</v>
      </c>
      <c r="J52" s="570">
        <v>1933</v>
      </c>
      <c r="K52" s="298">
        <f t="shared" si="2"/>
        <v>113.60579410243146</v>
      </c>
    </row>
    <row r="53" spans="1:11" ht="12.75" customHeight="1">
      <c r="A53" s="234" t="s">
        <v>218</v>
      </c>
      <c r="B53" s="235">
        <v>1762</v>
      </c>
      <c r="C53" s="570">
        <v>821</v>
      </c>
      <c r="D53" s="570">
        <v>941</v>
      </c>
      <c r="E53" s="570">
        <v>668</v>
      </c>
      <c r="F53" s="571">
        <v>2.64</v>
      </c>
      <c r="G53" s="572">
        <f t="shared" si="0"/>
        <v>87.2</v>
      </c>
      <c r="H53" s="573">
        <f t="shared" si="1"/>
        <v>13725.3</v>
      </c>
      <c r="I53" s="570">
        <v>128376</v>
      </c>
      <c r="J53" s="570">
        <v>1104</v>
      </c>
      <c r="K53" s="298">
        <f t="shared" si="2"/>
        <v>159.60144927536234</v>
      </c>
    </row>
    <row r="54" spans="1:11" ht="12.75" customHeight="1">
      <c r="A54" s="234" t="s">
        <v>219</v>
      </c>
      <c r="B54" s="235">
        <v>1469</v>
      </c>
      <c r="C54" s="570">
        <v>692</v>
      </c>
      <c r="D54" s="570">
        <v>777</v>
      </c>
      <c r="E54" s="570">
        <v>636</v>
      </c>
      <c r="F54" s="571">
        <v>2.31</v>
      </c>
      <c r="G54" s="572">
        <f t="shared" si="0"/>
        <v>89.1</v>
      </c>
      <c r="H54" s="573">
        <f t="shared" si="1"/>
        <v>8593.7</v>
      </c>
      <c r="I54" s="570">
        <v>170940</v>
      </c>
      <c r="J54" s="570">
        <v>1721</v>
      </c>
      <c r="K54" s="298">
        <f t="shared" si="2"/>
        <v>85.3573503776874</v>
      </c>
    </row>
    <row r="55" spans="1:11" ht="12.75" customHeight="1">
      <c r="A55" s="234" t="s">
        <v>220</v>
      </c>
      <c r="B55" s="235">
        <v>984</v>
      </c>
      <c r="C55" s="570">
        <v>461</v>
      </c>
      <c r="D55" s="570">
        <v>523</v>
      </c>
      <c r="E55" s="570">
        <v>461</v>
      </c>
      <c r="F55" s="571">
        <v>2.13</v>
      </c>
      <c r="G55" s="572">
        <f t="shared" si="0"/>
        <v>88.1</v>
      </c>
      <c r="H55" s="573">
        <f t="shared" si="1"/>
        <v>8003.8</v>
      </c>
      <c r="I55" s="570">
        <v>122941</v>
      </c>
      <c r="J55" s="570">
        <v>854</v>
      </c>
      <c r="K55" s="298">
        <f t="shared" si="2"/>
        <v>115.22248243559719</v>
      </c>
    </row>
    <row r="56" spans="1:11" ht="12.75" customHeight="1">
      <c r="A56" s="237" t="s">
        <v>221</v>
      </c>
      <c r="B56" s="235">
        <v>1251</v>
      </c>
      <c r="C56" s="570">
        <v>593</v>
      </c>
      <c r="D56" s="570">
        <v>658</v>
      </c>
      <c r="E56" s="570">
        <v>395</v>
      </c>
      <c r="F56" s="571">
        <v>3.17</v>
      </c>
      <c r="G56" s="572">
        <f t="shared" si="0"/>
        <v>90.10000000000001</v>
      </c>
      <c r="H56" s="573">
        <f t="shared" si="1"/>
        <v>7553.6</v>
      </c>
      <c r="I56" s="570">
        <v>165617</v>
      </c>
      <c r="J56" s="570">
        <v>990</v>
      </c>
      <c r="K56" s="298">
        <f t="shared" si="2"/>
        <v>126.36363636363637</v>
      </c>
    </row>
    <row r="57" spans="1:11" ht="12.75" customHeight="1">
      <c r="A57" s="234" t="s">
        <v>222</v>
      </c>
      <c r="B57" s="233">
        <v>1478</v>
      </c>
      <c r="C57" s="566">
        <v>689</v>
      </c>
      <c r="D57" s="566">
        <v>789</v>
      </c>
      <c r="E57" s="566">
        <v>498</v>
      </c>
      <c r="F57" s="567">
        <v>2.97</v>
      </c>
      <c r="G57" s="568">
        <f t="shared" si="0"/>
        <v>87.3</v>
      </c>
      <c r="H57" s="569">
        <f t="shared" si="1"/>
        <v>4803.8</v>
      </c>
      <c r="I57" s="566">
        <v>307675</v>
      </c>
      <c r="J57" s="566">
        <v>1839</v>
      </c>
      <c r="K57" s="297">
        <f t="shared" si="2"/>
        <v>80.36976617727025</v>
      </c>
    </row>
    <row r="58" spans="1:11" ht="12.75" customHeight="1">
      <c r="A58" s="234" t="s">
        <v>223</v>
      </c>
      <c r="B58" s="235">
        <v>4333</v>
      </c>
      <c r="C58" s="570">
        <v>2016</v>
      </c>
      <c r="D58" s="570">
        <v>2317</v>
      </c>
      <c r="E58" s="570">
        <v>1579</v>
      </c>
      <c r="F58" s="571">
        <v>2.74</v>
      </c>
      <c r="G58" s="572">
        <f t="shared" si="0"/>
        <v>87</v>
      </c>
      <c r="H58" s="573">
        <f t="shared" si="1"/>
        <v>20329.6</v>
      </c>
      <c r="I58" s="570">
        <v>213137</v>
      </c>
      <c r="J58" s="570">
        <v>7224</v>
      </c>
      <c r="K58" s="298">
        <f t="shared" si="2"/>
        <v>59.98062015503876</v>
      </c>
    </row>
    <row r="59" spans="1:11" ht="12.75" customHeight="1">
      <c r="A59" s="234" t="s">
        <v>224</v>
      </c>
      <c r="B59" s="235">
        <v>3407</v>
      </c>
      <c r="C59" s="570">
        <v>1628</v>
      </c>
      <c r="D59" s="570">
        <v>1779</v>
      </c>
      <c r="E59" s="570">
        <v>1234</v>
      </c>
      <c r="F59" s="571">
        <v>2.76</v>
      </c>
      <c r="G59" s="572">
        <f t="shared" si="0"/>
        <v>91.5</v>
      </c>
      <c r="H59" s="573">
        <f t="shared" si="1"/>
        <v>18127.1</v>
      </c>
      <c r="I59" s="570">
        <v>187951</v>
      </c>
      <c r="J59" s="570">
        <v>4793</v>
      </c>
      <c r="K59" s="298">
        <f t="shared" si="2"/>
        <v>71.08282912580847</v>
      </c>
    </row>
    <row r="60" spans="1:11" ht="12.75" customHeight="1">
      <c r="A60" s="234" t="s">
        <v>225</v>
      </c>
      <c r="B60" s="235">
        <v>1967</v>
      </c>
      <c r="C60" s="570">
        <v>907</v>
      </c>
      <c r="D60" s="570">
        <v>1060</v>
      </c>
      <c r="E60" s="570">
        <v>655</v>
      </c>
      <c r="F60" s="571">
        <v>3</v>
      </c>
      <c r="G60" s="572">
        <f t="shared" si="0"/>
        <v>85.6</v>
      </c>
      <c r="H60" s="573">
        <f t="shared" si="1"/>
        <v>15509.3</v>
      </c>
      <c r="I60" s="570">
        <v>126827</v>
      </c>
      <c r="J60" s="570">
        <v>2265</v>
      </c>
      <c r="K60" s="298">
        <f t="shared" si="2"/>
        <v>86.84326710816777</v>
      </c>
    </row>
    <row r="61" spans="1:11" ht="12.75" customHeight="1">
      <c r="A61" s="234" t="s">
        <v>226</v>
      </c>
      <c r="B61" s="235">
        <v>1268</v>
      </c>
      <c r="C61" s="570">
        <v>573</v>
      </c>
      <c r="D61" s="570">
        <v>695</v>
      </c>
      <c r="E61" s="570">
        <v>410</v>
      </c>
      <c r="F61" s="571">
        <v>3.09</v>
      </c>
      <c r="G61" s="572">
        <f t="shared" si="0"/>
        <v>82.39999999999999</v>
      </c>
      <c r="H61" s="573">
        <f t="shared" si="1"/>
        <v>4719.3</v>
      </c>
      <c r="I61" s="570">
        <v>268686</v>
      </c>
      <c r="J61" s="570">
        <v>2154</v>
      </c>
      <c r="K61" s="298">
        <f t="shared" si="2"/>
        <v>58.867223769730735</v>
      </c>
    </row>
    <row r="62" spans="1:11" ht="12.75" customHeight="1">
      <c r="A62" s="234" t="s">
        <v>257</v>
      </c>
      <c r="B62" s="239">
        <v>1896</v>
      </c>
      <c r="C62" s="578">
        <v>844</v>
      </c>
      <c r="D62" s="578">
        <v>1052</v>
      </c>
      <c r="E62" s="578">
        <v>909</v>
      </c>
      <c r="F62" s="579">
        <v>2.09</v>
      </c>
      <c r="G62" s="580">
        <v>80.2</v>
      </c>
      <c r="H62" s="581">
        <f t="shared" si="1"/>
        <v>4381.2</v>
      </c>
      <c r="I62" s="578">
        <v>432759</v>
      </c>
      <c r="J62" s="578" t="s">
        <v>140</v>
      </c>
      <c r="K62" s="300" t="s">
        <v>140</v>
      </c>
    </row>
    <row r="63" spans="1:11" ht="12.75" customHeight="1">
      <c r="A63" s="237" t="s">
        <v>676</v>
      </c>
      <c r="B63" s="240" t="s">
        <v>140</v>
      </c>
      <c r="C63" s="582" t="s">
        <v>140</v>
      </c>
      <c r="D63" s="582" t="s">
        <v>140</v>
      </c>
      <c r="E63" s="582" t="s">
        <v>140</v>
      </c>
      <c r="F63" s="583" t="s">
        <v>140</v>
      </c>
      <c r="G63" s="584" t="s">
        <v>140</v>
      </c>
      <c r="H63" s="585" t="s">
        <v>140</v>
      </c>
      <c r="I63" s="582">
        <v>823032</v>
      </c>
      <c r="J63" s="582">
        <v>2</v>
      </c>
      <c r="K63" s="301" t="s">
        <v>140</v>
      </c>
    </row>
  </sheetData>
  <mergeCells count="9">
    <mergeCell ref="K4:K5"/>
    <mergeCell ref="A4:A5"/>
    <mergeCell ref="G4:G5"/>
    <mergeCell ref="H4:H5"/>
    <mergeCell ref="I4:I5"/>
    <mergeCell ref="J4:J5"/>
    <mergeCell ref="B4:D4"/>
    <mergeCell ref="E4:E5"/>
    <mergeCell ref="F4:F5"/>
  </mergeCells>
  <hyperlinks>
    <hyperlink ref="A1" location="目次!A27" display="目次へ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F64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8.625" style="241" customWidth="1"/>
    <col min="2" max="4" width="6.00390625" style="241" bestFit="1" customWidth="1"/>
    <col min="5" max="8" width="5.25390625" style="241" bestFit="1" customWidth="1"/>
    <col min="9" max="22" width="3.375" style="241" customWidth="1"/>
    <col min="23" max="25" width="6.00390625" style="241" customWidth="1"/>
    <col min="26" max="40" width="4.625" style="241" customWidth="1"/>
    <col min="41" max="43" width="6.00390625" style="241" customWidth="1"/>
    <col min="44" max="58" width="4.625" style="241" customWidth="1"/>
    <col min="59" max="61" width="6.00390625" style="241" customWidth="1"/>
    <col min="62" max="76" width="4.625" style="241" customWidth="1"/>
    <col min="77" max="77" width="6.00390625" style="236" customWidth="1"/>
    <col min="78" max="79" width="6.00390625" style="241" customWidth="1"/>
    <col min="80" max="94" width="4.625" style="241" customWidth="1"/>
    <col min="95" max="108" width="5.625" style="241" customWidth="1"/>
    <col min="109" max="110" width="5.625" style="236" customWidth="1"/>
    <col min="111" max="136" width="5.625" style="241" customWidth="1"/>
    <col min="137" max="16384" width="9.00390625" style="24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spans="1:4" ht="13.5">
      <c r="A2" s="15" t="s">
        <v>229</v>
      </c>
      <c r="B2" s="16"/>
      <c r="C2" s="16"/>
      <c r="D2" s="612"/>
    </row>
    <row r="3" ht="12" customHeight="1"/>
    <row r="4" spans="1:136" ht="12.75" customHeight="1">
      <c r="A4" s="759" t="s">
        <v>483</v>
      </c>
      <c r="B4" s="761" t="s">
        <v>259</v>
      </c>
      <c r="C4" s="761"/>
      <c r="D4" s="763"/>
      <c r="E4" s="761" t="s">
        <v>230</v>
      </c>
      <c r="F4" s="761"/>
      <c r="G4" s="761"/>
      <c r="H4" s="762" t="s">
        <v>231</v>
      </c>
      <c r="I4" s="761"/>
      <c r="J4" s="763"/>
      <c r="K4" s="761" t="s">
        <v>232</v>
      </c>
      <c r="L4" s="761"/>
      <c r="M4" s="761"/>
      <c r="N4" s="762" t="s">
        <v>233</v>
      </c>
      <c r="O4" s="761"/>
      <c r="P4" s="763"/>
      <c r="Q4" s="761" t="s">
        <v>234</v>
      </c>
      <c r="R4" s="761"/>
      <c r="S4" s="761"/>
      <c r="T4" s="762" t="s">
        <v>235</v>
      </c>
      <c r="U4" s="761"/>
      <c r="V4" s="763"/>
      <c r="W4" s="761" t="s">
        <v>237</v>
      </c>
      <c r="X4" s="761"/>
      <c r="Y4" s="761"/>
      <c r="Z4" s="762" t="s">
        <v>238</v>
      </c>
      <c r="AA4" s="761"/>
      <c r="AB4" s="763"/>
      <c r="AC4" s="761" t="s">
        <v>136</v>
      </c>
      <c r="AD4" s="761"/>
      <c r="AE4" s="761"/>
      <c r="AF4" s="762" t="s">
        <v>137</v>
      </c>
      <c r="AG4" s="761"/>
      <c r="AH4" s="763"/>
      <c r="AI4" s="761" t="s">
        <v>138</v>
      </c>
      <c r="AJ4" s="761"/>
      <c r="AK4" s="761"/>
      <c r="AL4" s="762" t="s">
        <v>139</v>
      </c>
      <c r="AM4" s="761"/>
      <c r="AN4" s="763"/>
      <c r="AO4" s="761" t="s">
        <v>239</v>
      </c>
      <c r="AP4" s="761"/>
      <c r="AQ4" s="761"/>
      <c r="AR4" s="762" t="s">
        <v>240</v>
      </c>
      <c r="AS4" s="761"/>
      <c r="AT4" s="763"/>
      <c r="AU4" s="761" t="s">
        <v>241</v>
      </c>
      <c r="AV4" s="761"/>
      <c r="AW4" s="761"/>
      <c r="AX4" s="762" t="s">
        <v>242</v>
      </c>
      <c r="AY4" s="761"/>
      <c r="AZ4" s="763"/>
      <c r="BA4" s="761" t="s">
        <v>243</v>
      </c>
      <c r="BB4" s="761"/>
      <c r="BC4" s="761"/>
      <c r="BD4" s="762" t="s">
        <v>244</v>
      </c>
      <c r="BE4" s="761"/>
      <c r="BF4" s="763"/>
      <c r="BG4" s="761" t="s">
        <v>245</v>
      </c>
      <c r="BH4" s="761"/>
      <c r="BI4" s="761"/>
      <c r="BJ4" s="762" t="s">
        <v>246</v>
      </c>
      <c r="BK4" s="761"/>
      <c r="BL4" s="763"/>
      <c r="BM4" s="761" t="s">
        <v>247</v>
      </c>
      <c r="BN4" s="761"/>
      <c r="BO4" s="761"/>
      <c r="BP4" s="762" t="s">
        <v>248</v>
      </c>
      <c r="BQ4" s="761"/>
      <c r="BR4" s="763"/>
      <c r="BS4" s="761" t="s">
        <v>249</v>
      </c>
      <c r="BT4" s="761"/>
      <c r="BU4" s="761"/>
      <c r="BV4" s="762" t="s">
        <v>250</v>
      </c>
      <c r="BW4" s="761"/>
      <c r="BX4" s="763"/>
      <c r="BY4" s="761" t="s">
        <v>251</v>
      </c>
      <c r="BZ4" s="761"/>
      <c r="CA4" s="761"/>
      <c r="CB4" s="762" t="s">
        <v>252</v>
      </c>
      <c r="CC4" s="761"/>
      <c r="CD4" s="763"/>
      <c r="CE4" s="761" t="s">
        <v>253</v>
      </c>
      <c r="CF4" s="761"/>
      <c r="CG4" s="761"/>
      <c r="CH4" s="762" t="s">
        <v>254</v>
      </c>
      <c r="CI4" s="761"/>
      <c r="CJ4" s="763"/>
      <c r="CK4" s="761" t="s">
        <v>255</v>
      </c>
      <c r="CL4" s="761"/>
      <c r="CM4" s="761"/>
      <c r="CN4" s="762" t="s">
        <v>256</v>
      </c>
      <c r="CO4" s="761"/>
      <c r="CP4" s="763"/>
      <c r="CQ4" s="763" t="s">
        <v>17</v>
      </c>
      <c r="CR4" s="764"/>
      <c r="CS4" s="762"/>
      <c r="CT4" s="764" t="s">
        <v>18</v>
      </c>
      <c r="CU4" s="764"/>
      <c r="CV4" s="764"/>
      <c r="CW4" s="763" t="s">
        <v>19</v>
      </c>
      <c r="CX4" s="764"/>
      <c r="CY4" s="762"/>
      <c r="CZ4" s="764" t="s">
        <v>20</v>
      </c>
      <c r="DA4" s="764"/>
      <c r="DB4" s="764"/>
      <c r="DC4" s="763" t="s">
        <v>21</v>
      </c>
      <c r="DD4" s="764"/>
      <c r="DE4" s="762"/>
      <c r="DF4" s="764" t="s">
        <v>22</v>
      </c>
      <c r="DG4" s="764"/>
      <c r="DH4" s="764"/>
      <c r="DI4" s="763" t="s">
        <v>23</v>
      </c>
      <c r="DJ4" s="764"/>
      <c r="DK4" s="762"/>
      <c r="DL4" s="764" t="s">
        <v>24</v>
      </c>
      <c r="DM4" s="764"/>
      <c r="DN4" s="764"/>
      <c r="DO4" s="763" t="s">
        <v>25</v>
      </c>
      <c r="DP4" s="764"/>
      <c r="DQ4" s="762"/>
      <c r="DR4" s="762" t="s">
        <v>26</v>
      </c>
      <c r="DS4" s="761"/>
      <c r="DT4" s="763"/>
      <c r="DU4" s="761" t="s">
        <v>27</v>
      </c>
      <c r="DV4" s="761"/>
      <c r="DW4" s="761"/>
      <c r="DX4" s="762" t="s">
        <v>28</v>
      </c>
      <c r="DY4" s="761"/>
      <c r="DZ4" s="763"/>
      <c r="EA4" s="761" t="s">
        <v>29</v>
      </c>
      <c r="EB4" s="761"/>
      <c r="EC4" s="761"/>
      <c r="ED4" s="762" t="s">
        <v>30</v>
      </c>
      <c r="EE4" s="761"/>
      <c r="EF4" s="761"/>
    </row>
    <row r="5" spans="1:136" ht="12.75" customHeight="1">
      <c r="A5" s="760"/>
      <c r="B5" s="242" t="s">
        <v>236</v>
      </c>
      <c r="C5" s="242" t="s">
        <v>145</v>
      </c>
      <c r="D5" s="244" t="s">
        <v>146</v>
      </c>
      <c r="E5" s="242" t="s">
        <v>236</v>
      </c>
      <c r="F5" s="242" t="s">
        <v>145</v>
      </c>
      <c r="G5" s="242" t="s">
        <v>146</v>
      </c>
      <c r="H5" s="243" t="s">
        <v>135</v>
      </c>
      <c r="I5" s="242" t="s">
        <v>133</v>
      </c>
      <c r="J5" s="244" t="s">
        <v>134</v>
      </c>
      <c r="K5" s="242" t="s">
        <v>135</v>
      </c>
      <c r="L5" s="242" t="s">
        <v>133</v>
      </c>
      <c r="M5" s="242" t="s">
        <v>134</v>
      </c>
      <c r="N5" s="243" t="s">
        <v>135</v>
      </c>
      <c r="O5" s="242" t="s">
        <v>133</v>
      </c>
      <c r="P5" s="244" t="s">
        <v>134</v>
      </c>
      <c r="Q5" s="242" t="s">
        <v>135</v>
      </c>
      <c r="R5" s="242" t="s">
        <v>133</v>
      </c>
      <c r="S5" s="242" t="s">
        <v>134</v>
      </c>
      <c r="T5" s="243" t="s">
        <v>135</v>
      </c>
      <c r="U5" s="242" t="s">
        <v>133</v>
      </c>
      <c r="V5" s="244" t="s">
        <v>134</v>
      </c>
      <c r="W5" s="242" t="s">
        <v>236</v>
      </c>
      <c r="X5" s="242" t="s">
        <v>145</v>
      </c>
      <c r="Y5" s="242" t="s">
        <v>146</v>
      </c>
      <c r="Z5" s="243" t="s">
        <v>135</v>
      </c>
      <c r="AA5" s="242" t="s">
        <v>133</v>
      </c>
      <c r="AB5" s="244" t="s">
        <v>134</v>
      </c>
      <c r="AC5" s="242" t="s">
        <v>135</v>
      </c>
      <c r="AD5" s="242" t="s">
        <v>133</v>
      </c>
      <c r="AE5" s="242" t="s">
        <v>134</v>
      </c>
      <c r="AF5" s="243" t="s">
        <v>135</v>
      </c>
      <c r="AG5" s="242" t="s">
        <v>133</v>
      </c>
      <c r="AH5" s="244" t="s">
        <v>134</v>
      </c>
      <c r="AI5" s="242" t="s">
        <v>135</v>
      </c>
      <c r="AJ5" s="242" t="s">
        <v>133</v>
      </c>
      <c r="AK5" s="242" t="s">
        <v>134</v>
      </c>
      <c r="AL5" s="243" t="s">
        <v>135</v>
      </c>
      <c r="AM5" s="242" t="s">
        <v>133</v>
      </c>
      <c r="AN5" s="244" t="s">
        <v>134</v>
      </c>
      <c r="AO5" s="242" t="s">
        <v>236</v>
      </c>
      <c r="AP5" s="242" t="s">
        <v>145</v>
      </c>
      <c r="AQ5" s="242" t="s">
        <v>146</v>
      </c>
      <c r="AR5" s="243" t="s">
        <v>135</v>
      </c>
      <c r="AS5" s="242" t="s">
        <v>133</v>
      </c>
      <c r="AT5" s="244" t="s">
        <v>134</v>
      </c>
      <c r="AU5" s="242" t="s">
        <v>135</v>
      </c>
      <c r="AV5" s="242" t="s">
        <v>133</v>
      </c>
      <c r="AW5" s="242" t="s">
        <v>134</v>
      </c>
      <c r="AX5" s="243" t="s">
        <v>135</v>
      </c>
      <c r="AY5" s="242" t="s">
        <v>133</v>
      </c>
      <c r="AZ5" s="244" t="s">
        <v>134</v>
      </c>
      <c r="BA5" s="242" t="s">
        <v>135</v>
      </c>
      <c r="BB5" s="242" t="s">
        <v>133</v>
      </c>
      <c r="BC5" s="242" t="s">
        <v>134</v>
      </c>
      <c r="BD5" s="243" t="s">
        <v>135</v>
      </c>
      <c r="BE5" s="242" t="s">
        <v>133</v>
      </c>
      <c r="BF5" s="244" t="s">
        <v>134</v>
      </c>
      <c r="BG5" s="242" t="s">
        <v>236</v>
      </c>
      <c r="BH5" s="242" t="s">
        <v>145</v>
      </c>
      <c r="BI5" s="242" t="s">
        <v>146</v>
      </c>
      <c r="BJ5" s="243" t="s">
        <v>135</v>
      </c>
      <c r="BK5" s="242" t="s">
        <v>133</v>
      </c>
      <c r="BL5" s="244" t="s">
        <v>134</v>
      </c>
      <c r="BM5" s="242" t="s">
        <v>135</v>
      </c>
      <c r="BN5" s="242" t="s">
        <v>133</v>
      </c>
      <c r="BO5" s="242" t="s">
        <v>134</v>
      </c>
      <c r="BP5" s="243" t="s">
        <v>135</v>
      </c>
      <c r="BQ5" s="242" t="s">
        <v>133</v>
      </c>
      <c r="BR5" s="244" t="s">
        <v>134</v>
      </c>
      <c r="BS5" s="242" t="s">
        <v>135</v>
      </c>
      <c r="BT5" s="242" t="s">
        <v>133</v>
      </c>
      <c r="BU5" s="242" t="s">
        <v>134</v>
      </c>
      <c r="BV5" s="243" t="s">
        <v>135</v>
      </c>
      <c r="BW5" s="242" t="s">
        <v>133</v>
      </c>
      <c r="BX5" s="244" t="s">
        <v>134</v>
      </c>
      <c r="BY5" s="242" t="s">
        <v>236</v>
      </c>
      <c r="BZ5" s="242" t="s">
        <v>145</v>
      </c>
      <c r="CA5" s="242" t="s">
        <v>146</v>
      </c>
      <c r="CB5" s="243" t="s">
        <v>135</v>
      </c>
      <c r="CC5" s="242" t="s">
        <v>133</v>
      </c>
      <c r="CD5" s="244" t="s">
        <v>134</v>
      </c>
      <c r="CE5" s="242" t="s">
        <v>135</v>
      </c>
      <c r="CF5" s="242" t="s">
        <v>133</v>
      </c>
      <c r="CG5" s="242" t="s">
        <v>134</v>
      </c>
      <c r="CH5" s="243" t="s">
        <v>135</v>
      </c>
      <c r="CI5" s="242" t="s">
        <v>133</v>
      </c>
      <c r="CJ5" s="244" t="s">
        <v>134</v>
      </c>
      <c r="CK5" s="242" t="s">
        <v>135</v>
      </c>
      <c r="CL5" s="242" t="s">
        <v>133</v>
      </c>
      <c r="CM5" s="242" t="s">
        <v>134</v>
      </c>
      <c r="CN5" s="243" t="s">
        <v>135</v>
      </c>
      <c r="CO5" s="242" t="s">
        <v>133</v>
      </c>
      <c r="CP5" s="244" t="s">
        <v>134</v>
      </c>
      <c r="CQ5" s="242" t="s">
        <v>236</v>
      </c>
      <c r="CR5" s="242" t="s">
        <v>145</v>
      </c>
      <c r="CS5" s="242" t="s">
        <v>146</v>
      </c>
      <c r="CT5" s="243" t="s">
        <v>135</v>
      </c>
      <c r="CU5" s="242" t="s">
        <v>133</v>
      </c>
      <c r="CV5" s="244" t="s">
        <v>134</v>
      </c>
      <c r="CW5" s="242" t="s">
        <v>135</v>
      </c>
      <c r="CX5" s="242" t="s">
        <v>133</v>
      </c>
      <c r="CY5" s="242" t="s">
        <v>134</v>
      </c>
      <c r="CZ5" s="243" t="s">
        <v>135</v>
      </c>
      <c r="DA5" s="242" t="s">
        <v>133</v>
      </c>
      <c r="DB5" s="244" t="s">
        <v>134</v>
      </c>
      <c r="DC5" s="242" t="s">
        <v>135</v>
      </c>
      <c r="DD5" s="242" t="s">
        <v>133</v>
      </c>
      <c r="DE5" s="242" t="s">
        <v>134</v>
      </c>
      <c r="DF5" s="261" t="s">
        <v>236</v>
      </c>
      <c r="DG5" s="243" t="s">
        <v>145</v>
      </c>
      <c r="DH5" s="244" t="s">
        <v>146</v>
      </c>
      <c r="DI5" s="242" t="s">
        <v>135</v>
      </c>
      <c r="DJ5" s="242" t="s">
        <v>133</v>
      </c>
      <c r="DK5" s="242" t="s">
        <v>134</v>
      </c>
      <c r="DL5" s="243" t="s">
        <v>135</v>
      </c>
      <c r="DM5" s="242" t="s">
        <v>133</v>
      </c>
      <c r="DN5" s="244" t="s">
        <v>134</v>
      </c>
      <c r="DO5" s="242" t="s">
        <v>135</v>
      </c>
      <c r="DP5" s="242" t="s">
        <v>133</v>
      </c>
      <c r="DQ5" s="242" t="s">
        <v>134</v>
      </c>
      <c r="DR5" s="243" t="s">
        <v>135</v>
      </c>
      <c r="DS5" s="242" t="s">
        <v>133</v>
      </c>
      <c r="DT5" s="244" t="s">
        <v>134</v>
      </c>
      <c r="DU5" s="242" t="s">
        <v>236</v>
      </c>
      <c r="DV5" s="242" t="s">
        <v>145</v>
      </c>
      <c r="DW5" s="242" t="s">
        <v>146</v>
      </c>
      <c r="DX5" s="243" t="s">
        <v>135</v>
      </c>
      <c r="DY5" s="242" t="s">
        <v>133</v>
      </c>
      <c r="DZ5" s="244" t="s">
        <v>134</v>
      </c>
      <c r="EA5" s="242" t="s">
        <v>135</v>
      </c>
      <c r="EB5" s="242" t="s">
        <v>133</v>
      </c>
      <c r="EC5" s="242" t="s">
        <v>134</v>
      </c>
      <c r="ED5" s="243" t="s">
        <v>135</v>
      </c>
      <c r="EE5" s="242" t="s">
        <v>133</v>
      </c>
      <c r="EF5" s="242" t="s">
        <v>134</v>
      </c>
    </row>
    <row r="6" spans="1:136" ht="12.75" customHeight="1">
      <c r="A6" s="245" t="s">
        <v>171</v>
      </c>
      <c r="B6" s="252">
        <f aca="true" t="shared" si="0" ref="B6:G6">SUM(B7:B63)</f>
        <v>83834</v>
      </c>
      <c r="C6" s="253">
        <f t="shared" si="0"/>
        <v>38705</v>
      </c>
      <c r="D6" s="253">
        <f t="shared" si="0"/>
        <v>45129</v>
      </c>
      <c r="E6" s="586">
        <f t="shared" si="0"/>
        <v>3641</v>
      </c>
      <c r="F6" s="253">
        <f t="shared" si="0"/>
        <v>1863</v>
      </c>
      <c r="G6" s="587">
        <f t="shared" si="0"/>
        <v>1778</v>
      </c>
      <c r="H6" s="253">
        <f>SUM(H7:H63)</f>
        <v>789</v>
      </c>
      <c r="I6" s="253">
        <f>SUM(I7:I63)</f>
        <v>413</v>
      </c>
      <c r="J6" s="253">
        <f>SUM(J7:J63)</f>
        <v>376</v>
      </c>
      <c r="K6" s="586">
        <f>SUM(K7:K63)</f>
        <v>727</v>
      </c>
      <c r="L6" s="253">
        <f aca="true" t="shared" si="1" ref="L6:BW6">SUM(L7:L63)</f>
        <v>374</v>
      </c>
      <c r="M6" s="587">
        <f t="shared" si="1"/>
        <v>353</v>
      </c>
      <c r="N6" s="249">
        <f t="shared" si="1"/>
        <v>708</v>
      </c>
      <c r="O6" s="249">
        <f t="shared" si="1"/>
        <v>348</v>
      </c>
      <c r="P6" s="249">
        <f t="shared" si="1"/>
        <v>360</v>
      </c>
      <c r="Q6" s="586">
        <f t="shared" si="1"/>
        <v>735</v>
      </c>
      <c r="R6" s="253">
        <f t="shared" si="1"/>
        <v>364</v>
      </c>
      <c r="S6" s="587">
        <f t="shared" si="1"/>
        <v>371</v>
      </c>
      <c r="T6" s="249">
        <f t="shared" si="1"/>
        <v>682</v>
      </c>
      <c r="U6" s="249">
        <f t="shared" si="1"/>
        <v>364</v>
      </c>
      <c r="V6" s="249">
        <f t="shared" si="1"/>
        <v>318</v>
      </c>
      <c r="W6" s="586">
        <f t="shared" si="1"/>
        <v>3367</v>
      </c>
      <c r="X6" s="253">
        <f t="shared" si="1"/>
        <v>1704</v>
      </c>
      <c r="Y6" s="587">
        <f t="shared" si="1"/>
        <v>1663</v>
      </c>
      <c r="Z6" s="253">
        <f t="shared" si="1"/>
        <v>655</v>
      </c>
      <c r="AA6" s="253">
        <f t="shared" si="1"/>
        <v>324</v>
      </c>
      <c r="AB6" s="253">
        <f t="shared" si="1"/>
        <v>331</v>
      </c>
      <c r="AC6" s="586">
        <f t="shared" si="1"/>
        <v>681</v>
      </c>
      <c r="AD6" s="253">
        <f t="shared" si="1"/>
        <v>350</v>
      </c>
      <c r="AE6" s="587">
        <f t="shared" si="1"/>
        <v>331</v>
      </c>
      <c r="AF6" s="253">
        <f t="shared" si="1"/>
        <v>684</v>
      </c>
      <c r="AG6" s="253">
        <f t="shared" si="1"/>
        <v>366</v>
      </c>
      <c r="AH6" s="253">
        <f t="shared" si="1"/>
        <v>318</v>
      </c>
      <c r="AI6" s="586">
        <f t="shared" si="1"/>
        <v>685</v>
      </c>
      <c r="AJ6" s="253">
        <f t="shared" si="1"/>
        <v>326</v>
      </c>
      <c r="AK6" s="587">
        <f t="shared" si="1"/>
        <v>359</v>
      </c>
      <c r="AL6" s="253">
        <f t="shared" si="1"/>
        <v>662</v>
      </c>
      <c r="AM6" s="253">
        <f t="shared" si="1"/>
        <v>338</v>
      </c>
      <c r="AN6" s="253">
        <f t="shared" si="1"/>
        <v>324</v>
      </c>
      <c r="AO6" s="586">
        <f t="shared" si="1"/>
        <v>3567</v>
      </c>
      <c r="AP6" s="253">
        <f t="shared" si="1"/>
        <v>1806</v>
      </c>
      <c r="AQ6" s="587">
        <f t="shared" si="1"/>
        <v>1761</v>
      </c>
      <c r="AR6" s="253">
        <f t="shared" si="1"/>
        <v>674</v>
      </c>
      <c r="AS6" s="253">
        <f t="shared" si="1"/>
        <v>325</v>
      </c>
      <c r="AT6" s="253">
        <f t="shared" si="1"/>
        <v>349</v>
      </c>
      <c r="AU6" s="586">
        <f t="shared" si="1"/>
        <v>657</v>
      </c>
      <c r="AV6" s="253">
        <f t="shared" si="1"/>
        <v>351</v>
      </c>
      <c r="AW6" s="587">
        <f t="shared" si="1"/>
        <v>306</v>
      </c>
      <c r="AX6" s="253">
        <f t="shared" si="1"/>
        <v>703</v>
      </c>
      <c r="AY6" s="253">
        <f t="shared" si="1"/>
        <v>338</v>
      </c>
      <c r="AZ6" s="253">
        <f t="shared" si="1"/>
        <v>365</v>
      </c>
      <c r="BA6" s="586">
        <f t="shared" si="1"/>
        <v>736</v>
      </c>
      <c r="BB6" s="253">
        <f t="shared" si="1"/>
        <v>374</v>
      </c>
      <c r="BC6" s="587">
        <f t="shared" si="1"/>
        <v>362</v>
      </c>
      <c r="BD6" s="253">
        <f t="shared" si="1"/>
        <v>797</v>
      </c>
      <c r="BE6" s="253">
        <f t="shared" si="1"/>
        <v>418</v>
      </c>
      <c r="BF6" s="253">
        <f t="shared" si="1"/>
        <v>379</v>
      </c>
      <c r="BG6" s="586">
        <f t="shared" si="1"/>
        <v>4451</v>
      </c>
      <c r="BH6" s="253">
        <f t="shared" si="1"/>
        <v>2193</v>
      </c>
      <c r="BI6" s="587">
        <f t="shared" si="1"/>
        <v>2258</v>
      </c>
      <c r="BJ6" s="253">
        <f t="shared" si="1"/>
        <v>793</v>
      </c>
      <c r="BK6" s="253">
        <f t="shared" si="1"/>
        <v>419</v>
      </c>
      <c r="BL6" s="249">
        <f t="shared" si="1"/>
        <v>374</v>
      </c>
      <c r="BM6" s="586">
        <f t="shared" si="1"/>
        <v>828</v>
      </c>
      <c r="BN6" s="253">
        <f t="shared" si="1"/>
        <v>401</v>
      </c>
      <c r="BO6" s="587">
        <f t="shared" si="1"/>
        <v>427</v>
      </c>
      <c r="BP6" s="253">
        <f t="shared" si="1"/>
        <v>898</v>
      </c>
      <c r="BQ6" s="253">
        <f t="shared" si="1"/>
        <v>460</v>
      </c>
      <c r="BR6" s="249">
        <f t="shared" si="1"/>
        <v>438</v>
      </c>
      <c r="BS6" s="586">
        <f t="shared" si="1"/>
        <v>948</v>
      </c>
      <c r="BT6" s="253">
        <f t="shared" si="1"/>
        <v>448</v>
      </c>
      <c r="BU6" s="587">
        <f t="shared" si="1"/>
        <v>500</v>
      </c>
      <c r="BV6" s="253">
        <f t="shared" si="1"/>
        <v>984</v>
      </c>
      <c r="BW6" s="253">
        <f t="shared" si="1"/>
        <v>465</v>
      </c>
      <c r="BX6" s="249">
        <f>SUM(BX7:BX63)</f>
        <v>519</v>
      </c>
      <c r="BY6" s="586">
        <f aca="true" t="shared" si="2" ref="BY6:DT6">SUM(BY7:BY63)</f>
        <v>4909</v>
      </c>
      <c r="BZ6" s="253">
        <f t="shared" si="2"/>
        <v>2214</v>
      </c>
      <c r="CA6" s="587">
        <f t="shared" si="2"/>
        <v>2695</v>
      </c>
      <c r="CB6" s="253">
        <f t="shared" si="2"/>
        <v>935</v>
      </c>
      <c r="CC6" s="253">
        <f t="shared" si="2"/>
        <v>421</v>
      </c>
      <c r="CD6" s="253">
        <f t="shared" si="2"/>
        <v>514</v>
      </c>
      <c r="CE6" s="586">
        <f t="shared" si="2"/>
        <v>933</v>
      </c>
      <c r="CF6" s="253">
        <f t="shared" si="2"/>
        <v>439</v>
      </c>
      <c r="CG6" s="587">
        <f t="shared" si="2"/>
        <v>494</v>
      </c>
      <c r="CH6" s="253">
        <f t="shared" si="2"/>
        <v>988</v>
      </c>
      <c r="CI6" s="253">
        <f t="shared" si="2"/>
        <v>425</v>
      </c>
      <c r="CJ6" s="253">
        <f t="shared" si="2"/>
        <v>563</v>
      </c>
      <c r="CK6" s="586">
        <f t="shared" si="2"/>
        <v>970</v>
      </c>
      <c r="CL6" s="253">
        <f t="shared" si="2"/>
        <v>439</v>
      </c>
      <c r="CM6" s="587">
        <f t="shared" si="2"/>
        <v>531</v>
      </c>
      <c r="CN6" s="253">
        <f t="shared" si="2"/>
        <v>1083</v>
      </c>
      <c r="CO6" s="253">
        <f t="shared" si="2"/>
        <v>490</v>
      </c>
      <c r="CP6" s="253">
        <f t="shared" si="2"/>
        <v>593</v>
      </c>
      <c r="CQ6" s="586">
        <f t="shared" si="2"/>
        <v>6291</v>
      </c>
      <c r="CR6" s="253">
        <f t="shared" si="2"/>
        <v>2778</v>
      </c>
      <c r="CS6" s="587">
        <f t="shared" si="2"/>
        <v>3513</v>
      </c>
      <c r="CT6" s="253">
        <f t="shared" si="2"/>
        <v>6380</v>
      </c>
      <c r="CU6" s="253">
        <f t="shared" si="2"/>
        <v>2952</v>
      </c>
      <c r="CV6" s="253">
        <f t="shared" si="2"/>
        <v>3428</v>
      </c>
      <c r="CW6" s="586">
        <f t="shared" si="2"/>
        <v>5823</v>
      </c>
      <c r="CX6" s="253">
        <f t="shared" si="2"/>
        <v>2723</v>
      </c>
      <c r="CY6" s="587">
        <f t="shared" si="2"/>
        <v>3100</v>
      </c>
      <c r="CZ6" s="253">
        <f t="shared" si="2"/>
        <v>5257</v>
      </c>
      <c r="DA6" s="253">
        <f t="shared" si="2"/>
        <v>2472</v>
      </c>
      <c r="DB6" s="253">
        <f t="shared" si="2"/>
        <v>2785</v>
      </c>
      <c r="DC6" s="586">
        <f t="shared" si="2"/>
        <v>5661</v>
      </c>
      <c r="DD6" s="253">
        <f t="shared" si="2"/>
        <v>2606</v>
      </c>
      <c r="DE6" s="587">
        <f t="shared" si="2"/>
        <v>3055</v>
      </c>
      <c r="DF6" s="249">
        <f t="shared" si="2"/>
        <v>7324</v>
      </c>
      <c r="DG6" s="253">
        <f t="shared" si="2"/>
        <v>3420</v>
      </c>
      <c r="DH6" s="253">
        <f t="shared" si="2"/>
        <v>3904</v>
      </c>
      <c r="DI6" s="586">
        <f t="shared" si="2"/>
        <v>6108</v>
      </c>
      <c r="DJ6" s="253">
        <f t="shared" si="2"/>
        <v>2826</v>
      </c>
      <c r="DK6" s="587">
        <f t="shared" si="2"/>
        <v>3282</v>
      </c>
      <c r="DL6" s="253">
        <f t="shared" si="2"/>
        <v>5482</v>
      </c>
      <c r="DM6" s="253">
        <f t="shared" si="2"/>
        <v>2532</v>
      </c>
      <c r="DN6" s="253">
        <f t="shared" si="2"/>
        <v>2950</v>
      </c>
      <c r="DO6" s="586">
        <f t="shared" si="2"/>
        <v>5084</v>
      </c>
      <c r="DP6" s="253">
        <f t="shared" si="2"/>
        <v>2297</v>
      </c>
      <c r="DQ6" s="587">
        <f t="shared" si="2"/>
        <v>2787</v>
      </c>
      <c r="DR6" s="253">
        <f t="shared" si="2"/>
        <v>4229</v>
      </c>
      <c r="DS6" s="253">
        <f t="shared" si="2"/>
        <v>1910</v>
      </c>
      <c r="DT6" s="253">
        <f t="shared" si="2"/>
        <v>2319</v>
      </c>
      <c r="DU6" s="586">
        <f>SUM(DU7:DU63)</f>
        <v>2897</v>
      </c>
      <c r="DV6" s="253">
        <f aca="true" t="shared" si="3" ref="DV6:EF6">SUM(DV7:DV63)</f>
        <v>1201</v>
      </c>
      <c r="DW6" s="587">
        <f t="shared" si="3"/>
        <v>1696</v>
      </c>
      <c r="DX6" s="247">
        <f t="shared" si="3"/>
        <v>1665</v>
      </c>
      <c r="DY6" s="247">
        <f t="shared" si="3"/>
        <v>635</v>
      </c>
      <c r="DZ6" s="247">
        <f t="shared" si="3"/>
        <v>1030</v>
      </c>
      <c r="EA6" s="586">
        <f t="shared" si="3"/>
        <v>1552</v>
      </c>
      <c r="EB6" s="253">
        <f t="shared" si="3"/>
        <v>479</v>
      </c>
      <c r="EC6" s="587">
        <f t="shared" si="3"/>
        <v>1073</v>
      </c>
      <c r="ED6" s="253">
        <f t="shared" si="3"/>
        <v>146</v>
      </c>
      <c r="EE6" s="253">
        <f t="shared" si="3"/>
        <v>94</v>
      </c>
      <c r="EF6" s="254">
        <f t="shared" si="3"/>
        <v>52</v>
      </c>
    </row>
    <row r="7" spans="1:136" ht="12.75" customHeight="1">
      <c r="A7" s="246" t="s">
        <v>172</v>
      </c>
      <c r="B7" s="258">
        <f>C7+D7</f>
        <v>567</v>
      </c>
      <c r="C7" s="247">
        <v>254</v>
      </c>
      <c r="D7" s="256">
        <v>313</v>
      </c>
      <c r="E7" s="588">
        <f>F7+G7</f>
        <v>21</v>
      </c>
      <c r="F7" s="247">
        <v>6</v>
      </c>
      <c r="G7" s="589">
        <v>15</v>
      </c>
      <c r="H7" s="256">
        <f>SUM(I7,J7)</f>
        <v>2</v>
      </c>
      <c r="I7" s="247" t="s">
        <v>683</v>
      </c>
      <c r="J7" s="247">
        <v>2</v>
      </c>
      <c r="K7" s="591">
        <f>SUM(L7,M7)</f>
        <v>7</v>
      </c>
      <c r="L7" s="256">
        <v>3</v>
      </c>
      <c r="M7" s="589">
        <v>4</v>
      </c>
      <c r="N7" s="256">
        <f>SUM(O7,P7)</f>
        <v>5</v>
      </c>
      <c r="O7" s="256">
        <v>2</v>
      </c>
      <c r="P7" s="256">
        <v>3</v>
      </c>
      <c r="Q7" s="591">
        <f>SUM(R7,S7)</f>
        <v>4</v>
      </c>
      <c r="R7" s="256" t="s">
        <v>683</v>
      </c>
      <c r="S7" s="589">
        <v>4</v>
      </c>
      <c r="T7" s="256">
        <f>SUM(U7,V7)</f>
        <v>3</v>
      </c>
      <c r="U7" s="256">
        <v>1</v>
      </c>
      <c r="V7" s="256">
        <v>2</v>
      </c>
      <c r="W7" s="588">
        <f>SUM(X7,Y7)</f>
        <v>24</v>
      </c>
      <c r="X7" s="247">
        <v>14</v>
      </c>
      <c r="Y7" s="590">
        <v>10</v>
      </c>
      <c r="Z7" s="247">
        <f>SUM(AA7,AB7)</f>
        <v>9</v>
      </c>
      <c r="AA7" s="247">
        <v>6</v>
      </c>
      <c r="AB7" s="247">
        <v>3</v>
      </c>
      <c r="AC7" s="588">
        <f>SUM(AD7,AE7)</f>
        <v>5</v>
      </c>
      <c r="AD7" s="247">
        <v>3</v>
      </c>
      <c r="AE7" s="590">
        <v>2</v>
      </c>
      <c r="AF7" s="247">
        <f>SUM(AG7,AH7)</f>
        <v>2</v>
      </c>
      <c r="AG7" s="247">
        <v>1</v>
      </c>
      <c r="AH7" s="247">
        <v>1</v>
      </c>
      <c r="AI7" s="588">
        <f>SUM(AJ7,AK7)</f>
        <v>6</v>
      </c>
      <c r="AJ7" s="247">
        <v>3</v>
      </c>
      <c r="AK7" s="590">
        <v>3</v>
      </c>
      <c r="AL7" s="247">
        <f>SUM(AM7,AN7)</f>
        <v>2</v>
      </c>
      <c r="AM7" s="247">
        <v>1</v>
      </c>
      <c r="AN7" s="247">
        <v>1</v>
      </c>
      <c r="AO7" s="588">
        <f>SUM(AP7,AQ7)</f>
        <v>21</v>
      </c>
      <c r="AP7" s="247">
        <v>6</v>
      </c>
      <c r="AQ7" s="590">
        <v>15</v>
      </c>
      <c r="AR7" s="247">
        <f>SUM(AS7,AT7)</f>
        <v>2</v>
      </c>
      <c r="AS7" s="247" t="s">
        <v>693</v>
      </c>
      <c r="AT7" s="247">
        <v>2</v>
      </c>
      <c r="AU7" s="588">
        <f>SUM(AV7,AW7)</f>
        <v>2</v>
      </c>
      <c r="AV7" s="247">
        <v>1</v>
      </c>
      <c r="AW7" s="590">
        <v>1</v>
      </c>
      <c r="AX7" s="247">
        <f>SUM(AY7,AZ7)</f>
        <v>4</v>
      </c>
      <c r="AY7" s="256">
        <v>1</v>
      </c>
      <c r="AZ7" s="256">
        <v>3</v>
      </c>
      <c r="BA7" s="588">
        <f>SUM(BB7,BC7)</f>
        <v>9</v>
      </c>
      <c r="BB7" s="256" t="s">
        <v>693</v>
      </c>
      <c r="BC7" s="589">
        <v>9</v>
      </c>
      <c r="BD7" s="247">
        <f>SUM(BE7,BF7)</f>
        <v>4</v>
      </c>
      <c r="BE7" s="256">
        <v>4</v>
      </c>
      <c r="BF7" s="256" t="s">
        <v>693</v>
      </c>
      <c r="BG7" s="591">
        <f>SUM(BH7,BI7)</f>
        <v>30</v>
      </c>
      <c r="BH7" s="247">
        <v>14</v>
      </c>
      <c r="BI7" s="590">
        <v>16</v>
      </c>
      <c r="BJ7" s="256">
        <f>SUM(BK7,BL7)</f>
        <v>4</v>
      </c>
      <c r="BK7" s="247">
        <v>2</v>
      </c>
      <c r="BL7" s="247">
        <v>2</v>
      </c>
      <c r="BM7" s="591">
        <f>SUM(BN7,BO7)</f>
        <v>7</v>
      </c>
      <c r="BN7" s="247">
        <v>2</v>
      </c>
      <c r="BO7" s="590">
        <v>5</v>
      </c>
      <c r="BP7" s="256">
        <f>SUM(BQ7,BR7)</f>
        <v>5</v>
      </c>
      <c r="BQ7" s="247">
        <v>2</v>
      </c>
      <c r="BR7" s="247">
        <v>3</v>
      </c>
      <c r="BS7" s="591">
        <f>SUM(BT7,BU7)</f>
        <v>7</v>
      </c>
      <c r="BT7" s="247">
        <v>5</v>
      </c>
      <c r="BU7" s="590">
        <v>2</v>
      </c>
      <c r="BV7" s="256">
        <f>SUM(BW7,BX7)</f>
        <v>7</v>
      </c>
      <c r="BW7" s="247">
        <v>3</v>
      </c>
      <c r="BX7" s="247">
        <v>4</v>
      </c>
      <c r="BY7" s="591">
        <f>SUM(BZ7,CA7)</f>
        <v>47</v>
      </c>
      <c r="BZ7" s="247">
        <v>17</v>
      </c>
      <c r="CA7" s="590">
        <v>30</v>
      </c>
      <c r="CB7" s="256">
        <f>SUM(CC7,CD7)</f>
        <v>9</v>
      </c>
      <c r="CC7" s="247">
        <v>4</v>
      </c>
      <c r="CD7" s="247">
        <v>5</v>
      </c>
      <c r="CE7" s="591">
        <f>SUM(CF7,CG7)</f>
        <v>10</v>
      </c>
      <c r="CF7" s="247">
        <v>3</v>
      </c>
      <c r="CG7" s="590">
        <v>7</v>
      </c>
      <c r="CH7" s="256">
        <f>SUM(CI7,CJ7)</f>
        <v>7</v>
      </c>
      <c r="CI7" s="247">
        <v>3</v>
      </c>
      <c r="CJ7" s="247">
        <v>4</v>
      </c>
      <c r="CK7" s="591">
        <f>SUM(CL7,CM7)</f>
        <v>9</v>
      </c>
      <c r="CL7" s="247">
        <v>2</v>
      </c>
      <c r="CM7" s="590">
        <v>7</v>
      </c>
      <c r="CN7" s="256">
        <f>SUM(CO7,CP7)</f>
        <v>12</v>
      </c>
      <c r="CO7" s="247">
        <v>5</v>
      </c>
      <c r="CP7" s="247">
        <v>7</v>
      </c>
      <c r="CQ7" s="591">
        <f>SUM(CR7,CS7)</f>
        <v>36</v>
      </c>
      <c r="CR7" s="247">
        <v>15</v>
      </c>
      <c r="CS7" s="590">
        <v>21</v>
      </c>
      <c r="CT7" s="256">
        <f>SUM(CU7,CV7)</f>
        <v>50</v>
      </c>
      <c r="CU7" s="247">
        <v>25</v>
      </c>
      <c r="CV7" s="247">
        <v>25</v>
      </c>
      <c r="CW7" s="591">
        <f>SUM(CX7,CY7)</f>
        <v>45</v>
      </c>
      <c r="CX7" s="247">
        <v>21</v>
      </c>
      <c r="CY7" s="590">
        <v>24</v>
      </c>
      <c r="CZ7" s="256">
        <f>SUM(DA7,DB7)</f>
        <v>25</v>
      </c>
      <c r="DA7" s="247">
        <v>12</v>
      </c>
      <c r="DB7" s="247">
        <v>13</v>
      </c>
      <c r="DC7" s="591">
        <f>SUM(DD7,DE7)</f>
        <v>50</v>
      </c>
      <c r="DD7" s="247">
        <v>15</v>
      </c>
      <c r="DE7" s="590">
        <v>35</v>
      </c>
      <c r="DF7" s="247">
        <f>SUM(DG7,DH7)</f>
        <v>74</v>
      </c>
      <c r="DG7" s="247">
        <v>36</v>
      </c>
      <c r="DH7" s="247">
        <v>38</v>
      </c>
      <c r="DI7" s="588">
        <f>SUM(DJ7,DK7)</f>
        <v>62</v>
      </c>
      <c r="DJ7" s="247">
        <v>34</v>
      </c>
      <c r="DK7" s="590">
        <v>28</v>
      </c>
      <c r="DL7" s="247">
        <f>SUM(DM7,DN7)</f>
        <v>32</v>
      </c>
      <c r="DM7" s="247">
        <v>17</v>
      </c>
      <c r="DN7" s="247">
        <v>15</v>
      </c>
      <c r="DO7" s="588">
        <f>SUM(DP7,DQ7)</f>
        <v>26</v>
      </c>
      <c r="DP7" s="247">
        <v>13</v>
      </c>
      <c r="DQ7" s="590">
        <v>13</v>
      </c>
      <c r="DR7" s="247">
        <f>SUM(DS7,DT7)</f>
        <v>11</v>
      </c>
      <c r="DS7" s="247">
        <v>6</v>
      </c>
      <c r="DT7" s="247">
        <v>5</v>
      </c>
      <c r="DU7" s="591">
        <f>SUM(DV7,DW7)</f>
        <v>4</v>
      </c>
      <c r="DV7" s="256">
        <v>2</v>
      </c>
      <c r="DW7" s="589">
        <v>2</v>
      </c>
      <c r="DX7" s="256">
        <f>SUM(DY7,DZ7)</f>
        <v>4</v>
      </c>
      <c r="DY7" s="256" t="s">
        <v>693</v>
      </c>
      <c r="DZ7" s="256">
        <v>4</v>
      </c>
      <c r="EA7" s="591">
        <f>SUM(EB7,EC7)</f>
        <v>3</v>
      </c>
      <c r="EB7" s="256" t="s">
        <v>693</v>
      </c>
      <c r="EC7" s="589">
        <v>3</v>
      </c>
      <c r="ED7" s="256">
        <f>SUM(EE7,EF7)</f>
        <v>2</v>
      </c>
      <c r="EE7" s="256">
        <v>1</v>
      </c>
      <c r="EF7" s="257">
        <v>1</v>
      </c>
    </row>
    <row r="8" spans="1:136" ht="12.75" customHeight="1">
      <c r="A8" s="246" t="s">
        <v>173</v>
      </c>
      <c r="B8" s="258">
        <f aca="true" t="shared" si="4" ref="B8:B62">C8+D8</f>
        <v>485</v>
      </c>
      <c r="C8" s="247">
        <v>222</v>
      </c>
      <c r="D8" s="247">
        <v>263</v>
      </c>
      <c r="E8" s="588">
        <f aca="true" t="shared" si="5" ref="E8:E62">F8+G8</f>
        <v>18</v>
      </c>
      <c r="F8" s="247">
        <v>8</v>
      </c>
      <c r="G8" s="590">
        <v>10</v>
      </c>
      <c r="H8" s="247">
        <f aca="true" t="shared" si="6" ref="H8:H62">SUM(I8,J8)</f>
        <v>3</v>
      </c>
      <c r="I8" s="247">
        <v>1</v>
      </c>
      <c r="J8" s="247">
        <v>2</v>
      </c>
      <c r="K8" s="588">
        <f aca="true" t="shared" si="7" ref="K8:K62">SUM(L8,M8)</f>
        <v>3</v>
      </c>
      <c r="L8" s="247" t="s">
        <v>683</v>
      </c>
      <c r="M8" s="590">
        <v>3</v>
      </c>
      <c r="N8" s="247">
        <f aca="true" t="shared" si="8" ref="N8:N62">SUM(O8,P8)</f>
        <v>2</v>
      </c>
      <c r="O8" s="247">
        <v>2</v>
      </c>
      <c r="P8" s="247" t="s">
        <v>140</v>
      </c>
      <c r="Q8" s="588">
        <f aca="true" t="shared" si="9" ref="Q8:Q62">SUM(R8,S8)</f>
        <v>7</v>
      </c>
      <c r="R8" s="247">
        <v>5</v>
      </c>
      <c r="S8" s="590">
        <v>2</v>
      </c>
      <c r="T8" s="247">
        <f aca="true" t="shared" si="10" ref="T8:T62">SUM(U8,V8)</f>
        <v>3</v>
      </c>
      <c r="U8" s="247" t="s">
        <v>140</v>
      </c>
      <c r="V8" s="247">
        <v>3</v>
      </c>
      <c r="W8" s="588">
        <f aca="true" t="shared" si="11" ref="W8:W62">SUM(X8,Y8)</f>
        <v>12</v>
      </c>
      <c r="X8" s="247">
        <v>9</v>
      </c>
      <c r="Y8" s="590">
        <v>3</v>
      </c>
      <c r="Z8" s="247">
        <f aca="true" t="shared" si="12" ref="Z8:Z62">SUM(AA8,AB8)</f>
        <v>3</v>
      </c>
      <c r="AA8" s="247">
        <v>2</v>
      </c>
      <c r="AB8" s="247">
        <v>1</v>
      </c>
      <c r="AC8" s="588">
        <f aca="true" t="shared" si="13" ref="AC8:AC62">SUM(AD8,AE8)</f>
        <v>2</v>
      </c>
      <c r="AD8" s="247">
        <v>1</v>
      </c>
      <c r="AE8" s="590">
        <v>1</v>
      </c>
      <c r="AF8" s="247">
        <f aca="true" t="shared" si="14" ref="AF8:AF62">SUM(AG8,AH8)</f>
        <v>2</v>
      </c>
      <c r="AG8" s="247">
        <v>2</v>
      </c>
      <c r="AH8" s="247" t="s">
        <v>693</v>
      </c>
      <c r="AI8" s="588">
        <f aca="true" t="shared" si="15" ref="AI8:AI62">SUM(AJ8,AK8)</f>
        <v>4</v>
      </c>
      <c r="AJ8" s="247">
        <v>3</v>
      </c>
      <c r="AK8" s="590">
        <v>1</v>
      </c>
      <c r="AL8" s="247">
        <f aca="true" t="shared" si="16" ref="AL8:AL62">SUM(AM8,AN8)</f>
        <v>1</v>
      </c>
      <c r="AM8" s="247">
        <v>1</v>
      </c>
      <c r="AN8" s="247" t="s">
        <v>693</v>
      </c>
      <c r="AO8" s="588">
        <f aca="true" t="shared" si="17" ref="AO8:AO62">SUM(AP8,AQ8)</f>
        <v>15</v>
      </c>
      <c r="AP8" s="247">
        <v>8</v>
      </c>
      <c r="AQ8" s="590">
        <v>7</v>
      </c>
      <c r="AR8" s="247">
        <f aca="true" t="shared" si="18" ref="AR8:AR62">SUM(AS8,AT8)</f>
        <v>4</v>
      </c>
      <c r="AS8" s="247">
        <v>2</v>
      </c>
      <c r="AT8" s="247">
        <v>2</v>
      </c>
      <c r="AU8" s="588">
        <f aca="true" t="shared" si="19" ref="AU8:AU62">SUM(AV8,AW8)</f>
        <v>1</v>
      </c>
      <c r="AV8" s="247">
        <v>1</v>
      </c>
      <c r="AW8" s="590" t="s">
        <v>693</v>
      </c>
      <c r="AX8" s="247">
        <f aca="true" t="shared" si="20" ref="AX8:AX62">SUM(AY8,AZ8)</f>
        <v>3</v>
      </c>
      <c r="AY8" s="247">
        <v>1</v>
      </c>
      <c r="AZ8" s="247">
        <v>2</v>
      </c>
      <c r="BA8" s="588">
        <f aca="true" t="shared" si="21" ref="BA8:BA62">SUM(BB8,BC8)</f>
        <v>3</v>
      </c>
      <c r="BB8" s="247">
        <v>2</v>
      </c>
      <c r="BC8" s="590">
        <v>1</v>
      </c>
      <c r="BD8" s="247">
        <f aca="true" t="shared" si="22" ref="BD8:BD62">SUM(BE8,BF8)</f>
        <v>4</v>
      </c>
      <c r="BE8" s="247">
        <v>2</v>
      </c>
      <c r="BF8" s="247">
        <v>2</v>
      </c>
      <c r="BG8" s="588">
        <f aca="true" t="shared" si="23" ref="BG8:BG62">SUM(BH8,BI8)</f>
        <v>25</v>
      </c>
      <c r="BH8" s="247">
        <v>13</v>
      </c>
      <c r="BI8" s="590">
        <v>12</v>
      </c>
      <c r="BJ8" s="247">
        <f aca="true" t="shared" si="24" ref="BJ8:BJ62">SUM(BK8,BL8)</f>
        <v>8</v>
      </c>
      <c r="BK8" s="247">
        <v>4</v>
      </c>
      <c r="BL8" s="247">
        <v>4</v>
      </c>
      <c r="BM8" s="588">
        <f aca="true" t="shared" si="25" ref="BM8:BM62">SUM(BN8,BO8)</f>
        <v>3</v>
      </c>
      <c r="BN8" s="247">
        <v>3</v>
      </c>
      <c r="BO8" s="590" t="s">
        <v>693</v>
      </c>
      <c r="BP8" s="247">
        <f aca="true" t="shared" si="26" ref="BP8:BP62">SUM(BQ8,BR8)</f>
        <v>4</v>
      </c>
      <c r="BQ8" s="247">
        <v>3</v>
      </c>
      <c r="BR8" s="247">
        <v>1</v>
      </c>
      <c r="BS8" s="588">
        <f aca="true" t="shared" si="27" ref="BS8:BS62">SUM(BT8,BU8)</f>
        <v>3</v>
      </c>
      <c r="BT8" s="247">
        <v>2</v>
      </c>
      <c r="BU8" s="590">
        <v>1</v>
      </c>
      <c r="BV8" s="247">
        <f aca="true" t="shared" si="28" ref="BV8:BV62">SUM(BW8,BX8)</f>
        <v>7</v>
      </c>
      <c r="BW8" s="247">
        <v>1</v>
      </c>
      <c r="BX8" s="247">
        <v>6</v>
      </c>
      <c r="BY8" s="588">
        <f aca="true" t="shared" si="29" ref="BY8:BY62">SUM(BZ8,CA8)</f>
        <v>17</v>
      </c>
      <c r="BZ8" s="247">
        <v>8</v>
      </c>
      <c r="CA8" s="590">
        <v>9</v>
      </c>
      <c r="CB8" s="247">
        <f aca="true" t="shared" si="30" ref="CB8:CB62">SUM(CC8,CD8)</f>
        <v>2</v>
      </c>
      <c r="CC8" s="247" t="s">
        <v>693</v>
      </c>
      <c r="CD8" s="247">
        <v>2</v>
      </c>
      <c r="CE8" s="588">
        <f aca="true" t="shared" si="31" ref="CE8:CE62">SUM(CF8,CG8)</f>
        <v>3</v>
      </c>
      <c r="CF8" s="247">
        <v>3</v>
      </c>
      <c r="CG8" s="590" t="s">
        <v>693</v>
      </c>
      <c r="CH8" s="247">
        <f aca="true" t="shared" si="32" ref="CH8:CH62">SUM(CI8,CJ8)</f>
        <v>4</v>
      </c>
      <c r="CI8" s="247">
        <v>1</v>
      </c>
      <c r="CJ8" s="247">
        <v>3</v>
      </c>
      <c r="CK8" s="588">
        <f aca="true" t="shared" si="33" ref="CK8:CK62">SUM(CL8,CM8)</f>
        <v>4</v>
      </c>
      <c r="CL8" s="247">
        <v>2</v>
      </c>
      <c r="CM8" s="590">
        <v>2</v>
      </c>
      <c r="CN8" s="247">
        <f aca="true" t="shared" si="34" ref="CN8:CN62">SUM(CO8,CP8)</f>
        <v>4</v>
      </c>
      <c r="CO8" s="247">
        <v>2</v>
      </c>
      <c r="CP8" s="247">
        <v>2</v>
      </c>
      <c r="CQ8" s="588">
        <f aca="true" t="shared" si="35" ref="CQ8:CQ62">SUM(CR8,CS8)</f>
        <v>27</v>
      </c>
      <c r="CR8" s="247">
        <v>13</v>
      </c>
      <c r="CS8" s="590">
        <v>14</v>
      </c>
      <c r="CT8" s="247">
        <f aca="true" t="shared" si="36" ref="CT8:CT62">SUM(CU8,CV8)</f>
        <v>22</v>
      </c>
      <c r="CU8" s="247">
        <v>11</v>
      </c>
      <c r="CV8" s="247">
        <v>11</v>
      </c>
      <c r="CW8" s="588">
        <f aca="true" t="shared" si="37" ref="CW8:CW62">SUM(CX8,CY8)</f>
        <v>28</v>
      </c>
      <c r="CX8" s="247">
        <v>10</v>
      </c>
      <c r="CY8" s="590">
        <v>18</v>
      </c>
      <c r="CZ8" s="247">
        <f aca="true" t="shared" si="38" ref="CZ8:CZ62">SUM(DA8,DB8)</f>
        <v>29</v>
      </c>
      <c r="DA8" s="247">
        <v>15</v>
      </c>
      <c r="DB8" s="247">
        <v>14</v>
      </c>
      <c r="DC8" s="588">
        <f aca="true" t="shared" si="39" ref="DC8:DC62">SUM(DD8,DE8)</f>
        <v>31</v>
      </c>
      <c r="DD8" s="247">
        <v>10</v>
      </c>
      <c r="DE8" s="590">
        <v>21</v>
      </c>
      <c r="DF8" s="247">
        <f aca="true" t="shared" si="40" ref="DF8:DF62">SUM(DG8,DH8)</f>
        <v>47</v>
      </c>
      <c r="DG8" s="247">
        <v>20</v>
      </c>
      <c r="DH8" s="247">
        <v>27</v>
      </c>
      <c r="DI8" s="588">
        <f aca="true" t="shared" si="41" ref="DI8:DI62">SUM(DJ8,DK8)</f>
        <v>56</v>
      </c>
      <c r="DJ8" s="247">
        <v>21</v>
      </c>
      <c r="DK8" s="590">
        <v>35</v>
      </c>
      <c r="DL8" s="247">
        <f aca="true" t="shared" si="42" ref="DL8:DL62">SUM(DM8,DN8)</f>
        <v>45</v>
      </c>
      <c r="DM8" s="247">
        <v>21</v>
      </c>
      <c r="DN8" s="247">
        <v>24</v>
      </c>
      <c r="DO8" s="588">
        <f aca="true" t="shared" si="43" ref="DO8:DO62">SUM(DP8,DQ8)</f>
        <v>37</v>
      </c>
      <c r="DP8" s="247">
        <v>19</v>
      </c>
      <c r="DQ8" s="590">
        <v>18</v>
      </c>
      <c r="DR8" s="247">
        <f aca="true" t="shared" si="44" ref="DR8:DR62">SUM(DS8,DT8)</f>
        <v>40</v>
      </c>
      <c r="DS8" s="247">
        <v>18</v>
      </c>
      <c r="DT8" s="247">
        <v>22</v>
      </c>
      <c r="DU8" s="588">
        <f aca="true" t="shared" si="45" ref="DU8:DU62">SUM(DV8,DW8)</f>
        <v>20</v>
      </c>
      <c r="DV8" s="247">
        <v>10</v>
      </c>
      <c r="DW8" s="590">
        <v>10</v>
      </c>
      <c r="DX8" s="247">
        <f aca="true" t="shared" si="46" ref="DX8:DX62">SUM(DY8,DZ8)</f>
        <v>11</v>
      </c>
      <c r="DY8" s="247">
        <v>5</v>
      </c>
      <c r="DZ8" s="247">
        <v>6</v>
      </c>
      <c r="EA8" s="588">
        <f aca="true" t="shared" si="47" ref="EA8:EA62">SUM(EB8,EC8)</f>
        <v>5</v>
      </c>
      <c r="EB8" s="247">
        <v>3</v>
      </c>
      <c r="EC8" s="590">
        <v>2</v>
      </c>
      <c r="ED8" s="247" t="s">
        <v>693</v>
      </c>
      <c r="EE8" s="247" t="s">
        <v>693</v>
      </c>
      <c r="EF8" s="259" t="s">
        <v>693</v>
      </c>
    </row>
    <row r="9" spans="1:136" ht="12.75" customHeight="1">
      <c r="A9" s="246" t="s">
        <v>174</v>
      </c>
      <c r="B9" s="258">
        <f t="shared" si="4"/>
        <v>698</v>
      </c>
      <c r="C9" s="247">
        <v>320</v>
      </c>
      <c r="D9" s="247">
        <v>378</v>
      </c>
      <c r="E9" s="588">
        <f t="shared" si="5"/>
        <v>13</v>
      </c>
      <c r="F9" s="247">
        <v>9</v>
      </c>
      <c r="G9" s="590">
        <v>4</v>
      </c>
      <c r="H9" s="247">
        <f t="shared" si="6"/>
        <v>2</v>
      </c>
      <c r="I9" s="247">
        <v>1</v>
      </c>
      <c r="J9" s="247">
        <v>1</v>
      </c>
      <c r="K9" s="588">
        <f t="shared" si="7"/>
        <v>3</v>
      </c>
      <c r="L9" s="247">
        <v>3</v>
      </c>
      <c r="M9" s="590" t="s">
        <v>683</v>
      </c>
      <c r="N9" s="247">
        <f t="shared" si="8"/>
        <v>1</v>
      </c>
      <c r="O9" s="247">
        <v>1</v>
      </c>
      <c r="P9" s="247" t="s">
        <v>140</v>
      </c>
      <c r="Q9" s="588">
        <f t="shared" si="9"/>
        <v>3</v>
      </c>
      <c r="R9" s="247">
        <v>2</v>
      </c>
      <c r="S9" s="590">
        <v>1</v>
      </c>
      <c r="T9" s="247">
        <f t="shared" si="10"/>
        <v>4</v>
      </c>
      <c r="U9" s="247">
        <v>2</v>
      </c>
      <c r="V9" s="247">
        <v>2</v>
      </c>
      <c r="W9" s="588">
        <f t="shared" si="11"/>
        <v>19</v>
      </c>
      <c r="X9" s="247">
        <v>10</v>
      </c>
      <c r="Y9" s="590">
        <v>9</v>
      </c>
      <c r="Z9" s="247">
        <f t="shared" si="12"/>
        <v>2</v>
      </c>
      <c r="AA9" s="247">
        <v>1</v>
      </c>
      <c r="AB9" s="247">
        <v>1</v>
      </c>
      <c r="AC9" s="588">
        <f t="shared" si="13"/>
        <v>3</v>
      </c>
      <c r="AD9" s="247">
        <v>1</v>
      </c>
      <c r="AE9" s="590">
        <v>2</v>
      </c>
      <c r="AF9" s="247">
        <f t="shared" si="14"/>
        <v>4</v>
      </c>
      <c r="AG9" s="247">
        <v>2</v>
      </c>
      <c r="AH9" s="247">
        <v>2</v>
      </c>
      <c r="AI9" s="588">
        <f t="shared" si="15"/>
        <v>3</v>
      </c>
      <c r="AJ9" s="247">
        <v>3</v>
      </c>
      <c r="AK9" s="590" t="s">
        <v>693</v>
      </c>
      <c r="AL9" s="247">
        <f t="shared" si="16"/>
        <v>7</v>
      </c>
      <c r="AM9" s="247">
        <v>3</v>
      </c>
      <c r="AN9" s="247">
        <v>4</v>
      </c>
      <c r="AO9" s="588">
        <f t="shared" si="17"/>
        <v>25</v>
      </c>
      <c r="AP9" s="247">
        <v>14</v>
      </c>
      <c r="AQ9" s="590">
        <v>11</v>
      </c>
      <c r="AR9" s="247">
        <f t="shared" si="18"/>
        <v>4</v>
      </c>
      <c r="AS9" s="247">
        <v>3</v>
      </c>
      <c r="AT9" s="247">
        <v>1</v>
      </c>
      <c r="AU9" s="588">
        <f t="shared" si="19"/>
        <v>3</v>
      </c>
      <c r="AV9" s="247">
        <v>1</v>
      </c>
      <c r="AW9" s="590">
        <v>2</v>
      </c>
      <c r="AX9" s="247">
        <f t="shared" si="20"/>
        <v>4</v>
      </c>
      <c r="AY9" s="247">
        <v>1</v>
      </c>
      <c r="AZ9" s="247">
        <v>3</v>
      </c>
      <c r="BA9" s="588">
        <f t="shared" si="21"/>
        <v>9</v>
      </c>
      <c r="BB9" s="247">
        <v>7</v>
      </c>
      <c r="BC9" s="590">
        <v>2</v>
      </c>
      <c r="BD9" s="247">
        <f t="shared" si="22"/>
        <v>5</v>
      </c>
      <c r="BE9" s="247">
        <v>2</v>
      </c>
      <c r="BF9" s="247">
        <v>3</v>
      </c>
      <c r="BG9" s="588">
        <f t="shared" si="23"/>
        <v>37</v>
      </c>
      <c r="BH9" s="247">
        <v>19</v>
      </c>
      <c r="BI9" s="590">
        <v>18</v>
      </c>
      <c r="BJ9" s="247">
        <f t="shared" si="24"/>
        <v>4</v>
      </c>
      <c r="BK9" s="247">
        <v>1</v>
      </c>
      <c r="BL9" s="247">
        <v>3</v>
      </c>
      <c r="BM9" s="588">
        <f t="shared" si="25"/>
        <v>6</v>
      </c>
      <c r="BN9" s="247">
        <v>4</v>
      </c>
      <c r="BO9" s="590">
        <v>2</v>
      </c>
      <c r="BP9" s="247">
        <f t="shared" si="26"/>
        <v>12</v>
      </c>
      <c r="BQ9" s="247">
        <v>6</v>
      </c>
      <c r="BR9" s="247">
        <v>6</v>
      </c>
      <c r="BS9" s="588">
        <f t="shared" si="27"/>
        <v>9</v>
      </c>
      <c r="BT9" s="247">
        <v>4</v>
      </c>
      <c r="BU9" s="590">
        <v>5</v>
      </c>
      <c r="BV9" s="247">
        <f t="shared" si="28"/>
        <v>6</v>
      </c>
      <c r="BW9" s="247">
        <v>4</v>
      </c>
      <c r="BX9" s="247">
        <v>2</v>
      </c>
      <c r="BY9" s="588">
        <f t="shared" si="29"/>
        <v>27</v>
      </c>
      <c r="BZ9" s="247">
        <v>8</v>
      </c>
      <c r="CA9" s="590">
        <v>19</v>
      </c>
      <c r="CB9" s="247">
        <f t="shared" si="30"/>
        <v>3</v>
      </c>
      <c r="CC9" s="247">
        <v>3</v>
      </c>
      <c r="CD9" s="247" t="s">
        <v>693</v>
      </c>
      <c r="CE9" s="588">
        <f t="shared" si="31"/>
        <v>5</v>
      </c>
      <c r="CF9" s="247">
        <v>1</v>
      </c>
      <c r="CG9" s="590">
        <v>4</v>
      </c>
      <c r="CH9" s="247">
        <f t="shared" si="32"/>
        <v>4</v>
      </c>
      <c r="CI9" s="247">
        <v>1</v>
      </c>
      <c r="CJ9" s="247">
        <v>3</v>
      </c>
      <c r="CK9" s="588">
        <f t="shared" si="33"/>
        <v>9</v>
      </c>
      <c r="CL9" s="247">
        <v>3</v>
      </c>
      <c r="CM9" s="590">
        <v>6</v>
      </c>
      <c r="CN9" s="247">
        <f t="shared" si="34"/>
        <v>6</v>
      </c>
      <c r="CO9" s="247" t="s">
        <v>693</v>
      </c>
      <c r="CP9" s="247">
        <v>6</v>
      </c>
      <c r="CQ9" s="588">
        <f t="shared" si="35"/>
        <v>29</v>
      </c>
      <c r="CR9" s="247">
        <v>12</v>
      </c>
      <c r="CS9" s="590">
        <v>17</v>
      </c>
      <c r="CT9" s="247">
        <f t="shared" si="36"/>
        <v>33</v>
      </c>
      <c r="CU9" s="247">
        <v>14</v>
      </c>
      <c r="CV9" s="247">
        <v>19</v>
      </c>
      <c r="CW9" s="588">
        <f t="shared" si="37"/>
        <v>27</v>
      </c>
      <c r="CX9" s="247">
        <v>8</v>
      </c>
      <c r="CY9" s="590">
        <v>19</v>
      </c>
      <c r="CZ9" s="247">
        <f t="shared" si="38"/>
        <v>37</v>
      </c>
      <c r="DA9" s="247">
        <v>18</v>
      </c>
      <c r="DB9" s="247">
        <v>19</v>
      </c>
      <c r="DC9" s="588">
        <f t="shared" si="39"/>
        <v>42</v>
      </c>
      <c r="DD9" s="247">
        <v>19</v>
      </c>
      <c r="DE9" s="590">
        <v>23</v>
      </c>
      <c r="DF9" s="247">
        <f t="shared" si="40"/>
        <v>66</v>
      </c>
      <c r="DG9" s="247">
        <v>28</v>
      </c>
      <c r="DH9" s="247">
        <v>38</v>
      </c>
      <c r="DI9" s="588">
        <f t="shared" si="41"/>
        <v>64</v>
      </c>
      <c r="DJ9" s="247">
        <v>28</v>
      </c>
      <c r="DK9" s="590">
        <v>36</v>
      </c>
      <c r="DL9" s="247">
        <f t="shared" si="42"/>
        <v>72</v>
      </c>
      <c r="DM9" s="247">
        <v>33</v>
      </c>
      <c r="DN9" s="247">
        <v>39</v>
      </c>
      <c r="DO9" s="588">
        <f t="shared" si="43"/>
        <v>91</v>
      </c>
      <c r="DP9" s="247">
        <v>41</v>
      </c>
      <c r="DQ9" s="590">
        <v>50</v>
      </c>
      <c r="DR9" s="247">
        <f t="shared" si="44"/>
        <v>68</v>
      </c>
      <c r="DS9" s="247">
        <v>39</v>
      </c>
      <c r="DT9" s="247">
        <v>29</v>
      </c>
      <c r="DU9" s="588">
        <f t="shared" si="45"/>
        <v>25</v>
      </c>
      <c r="DV9" s="247">
        <v>10</v>
      </c>
      <c r="DW9" s="590">
        <v>15</v>
      </c>
      <c r="DX9" s="247">
        <f t="shared" si="46"/>
        <v>14</v>
      </c>
      <c r="DY9" s="247">
        <v>9</v>
      </c>
      <c r="DZ9" s="247">
        <v>5</v>
      </c>
      <c r="EA9" s="588">
        <f t="shared" si="47"/>
        <v>9</v>
      </c>
      <c r="EB9" s="247">
        <v>1</v>
      </c>
      <c r="EC9" s="590">
        <v>8</v>
      </c>
      <c r="ED9" s="247" t="s">
        <v>693</v>
      </c>
      <c r="EE9" s="247" t="s">
        <v>693</v>
      </c>
      <c r="EF9" s="259" t="s">
        <v>693</v>
      </c>
    </row>
    <row r="10" spans="1:136" ht="12.75" customHeight="1">
      <c r="A10" s="246" t="s">
        <v>175</v>
      </c>
      <c r="B10" s="258">
        <f t="shared" si="4"/>
        <v>584</v>
      </c>
      <c r="C10" s="247">
        <v>248</v>
      </c>
      <c r="D10" s="247">
        <v>336</v>
      </c>
      <c r="E10" s="588">
        <f t="shared" si="5"/>
        <v>12</v>
      </c>
      <c r="F10" s="247">
        <v>7</v>
      </c>
      <c r="G10" s="590">
        <v>5</v>
      </c>
      <c r="H10" s="247">
        <f t="shared" si="6"/>
        <v>2</v>
      </c>
      <c r="I10" s="247">
        <v>2</v>
      </c>
      <c r="J10" s="247" t="s">
        <v>683</v>
      </c>
      <c r="K10" s="588">
        <f t="shared" si="7"/>
        <v>2</v>
      </c>
      <c r="L10" s="247">
        <v>1</v>
      </c>
      <c r="M10" s="590">
        <v>1</v>
      </c>
      <c r="N10" s="247">
        <f t="shared" si="8"/>
        <v>4</v>
      </c>
      <c r="O10" s="247">
        <v>3</v>
      </c>
      <c r="P10" s="247">
        <v>1</v>
      </c>
      <c r="Q10" s="588">
        <f t="shared" si="9"/>
        <v>4</v>
      </c>
      <c r="R10" s="247">
        <v>1</v>
      </c>
      <c r="S10" s="590">
        <v>3</v>
      </c>
      <c r="T10" s="247" t="s">
        <v>684</v>
      </c>
      <c r="U10" s="247" t="s">
        <v>140</v>
      </c>
      <c r="V10" s="247" t="s">
        <v>140</v>
      </c>
      <c r="W10" s="588">
        <f t="shared" si="11"/>
        <v>14</v>
      </c>
      <c r="X10" s="247">
        <v>5</v>
      </c>
      <c r="Y10" s="590">
        <v>9</v>
      </c>
      <c r="Z10" s="247">
        <f t="shared" si="12"/>
        <v>2</v>
      </c>
      <c r="AA10" s="247" t="s">
        <v>693</v>
      </c>
      <c r="AB10" s="247">
        <v>2</v>
      </c>
      <c r="AC10" s="588">
        <f t="shared" si="13"/>
        <v>5</v>
      </c>
      <c r="AD10" s="247">
        <v>2</v>
      </c>
      <c r="AE10" s="590">
        <v>3</v>
      </c>
      <c r="AF10" s="247">
        <f t="shared" si="14"/>
        <v>1</v>
      </c>
      <c r="AG10" s="247">
        <v>1</v>
      </c>
      <c r="AH10" s="247" t="s">
        <v>693</v>
      </c>
      <c r="AI10" s="588">
        <f t="shared" si="15"/>
        <v>5</v>
      </c>
      <c r="AJ10" s="247">
        <v>1</v>
      </c>
      <c r="AK10" s="590">
        <v>4</v>
      </c>
      <c r="AL10" s="247">
        <f t="shared" si="16"/>
        <v>1</v>
      </c>
      <c r="AM10" s="247">
        <v>1</v>
      </c>
      <c r="AN10" s="247" t="s">
        <v>693</v>
      </c>
      <c r="AO10" s="588">
        <f t="shared" si="17"/>
        <v>19</v>
      </c>
      <c r="AP10" s="247">
        <v>9</v>
      </c>
      <c r="AQ10" s="590">
        <v>10</v>
      </c>
      <c r="AR10" s="247">
        <f t="shared" si="18"/>
        <v>4</v>
      </c>
      <c r="AS10" s="247">
        <v>1</v>
      </c>
      <c r="AT10" s="247">
        <v>3</v>
      </c>
      <c r="AU10" s="588">
        <f t="shared" si="19"/>
        <v>4</v>
      </c>
      <c r="AV10" s="247">
        <v>2</v>
      </c>
      <c r="AW10" s="590">
        <v>2</v>
      </c>
      <c r="AX10" s="247">
        <f t="shared" si="20"/>
        <v>2</v>
      </c>
      <c r="AY10" s="247">
        <v>1</v>
      </c>
      <c r="AZ10" s="247">
        <v>1</v>
      </c>
      <c r="BA10" s="588">
        <f t="shared" si="21"/>
        <v>5</v>
      </c>
      <c r="BB10" s="247">
        <v>3</v>
      </c>
      <c r="BC10" s="590">
        <v>2</v>
      </c>
      <c r="BD10" s="247">
        <f t="shared" si="22"/>
        <v>4</v>
      </c>
      <c r="BE10" s="247">
        <v>2</v>
      </c>
      <c r="BF10" s="247">
        <v>2</v>
      </c>
      <c r="BG10" s="588">
        <f t="shared" si="23"/>
        <v>28</v>
      </c>
      <c r="BH10" s="247">
        <v>16</v>
      </c>
      <c r="BI10" s="590">
        <v>12</v>
      </c>
      <c r="BJ10" s="247">
        <f t="shared" si="24"/>
        <v>2</v>
      </c>
      <c r="BK10" s="247">
        <v>1</v>
      </c>
      <c r="BL10" s="247">
        <v>1</v>
      </c>
      <c r="BM10" s="588">
        <f t="shared" si="25"/>
        <v>8</v>
      </c>
      <c r="BN10" s="247">
        <v>5</v>
      </c>
      <c r="BO10" s="590">
        <v>3</v>
      </c>
      <c r="BP10" s="247">
        <f t="shared" si="26"/>
        <v>5</v>
      </c>
      <c r="BQ10" s="247">
        <v>3</v>
      </c>
      <c r="BR10" s="247">
        <v>2</v>
      </c>
      <c r="BS10" s="588">
        <f t="shared" si="27"/>
        <v>7</v>
      </c>
      <c r="BT10" s="247">
        <v>3</v>
      </c>
      <c r="BU10" s="590">
        <v>4</v>
      </c>
      <c r="BV10" s="247">
        <f t="shared" si="28"/>
        <v>6</v>
      </c>
      <c r="BW10" s="247">
        <v>4</v>
      </c>
      <c r="BX10" s="247">
        <v>2</v>
      </c>
      <c r="BY10" s="588">
        <f t="shared" si="29"/>
        <v>31</v>
      </c>
      <c r="BZ10" s="247">
        <v>10</v>
      </c>
      <c r="CA10" s="590">
        <v>21</v>
      </c>
      <c r="CB10" s="247">
        <f t="shared" si="30"/>
        <v>5</v>
      </c>
      <c r="CC10" s="247">
        <v>2</v>
      </c>
      <c r="CD10" s="247">
        <v>3</v>
      </c>
      <c r="CE10" s="588">
        <f t="shared" si="31"/>
        <v>8</v>
      </c>
      <c r="CF10" s="247">
        <v>3</v>
      </c>
      <c r="CG10" s="590">
        <v>5</v>
      </c>
      <c r="CH10" s="247">
        <f t="shared" si="32"/>
        <v>9</v>
      </c>
      <c r="CI10" s="247">
        <v>2</v>
      </c>
      <c r="CJ10" s="247">
        <v>7</v>
      </c>
      <c r="CK10" s="588">
        <f t="shared" si="33"/>
        <v>4</v>
      </c>
      <c r="CL10" s="247">
        <v>2</v>
      </c>
      <c r="CM10" s="590">
        <v>2</v>
      </c>
      <c r="CN10" s="247">
        <f t="shared" si="34"/>
        <v>5</v>
      </c>
      <c r="CO10" s="247">
        <v>1</v>
      </c>
      <c r="CP10" s="247">
        <v>4</v>
      </c>
      <c r="CQ10" s="588">
        <f t="shared" si="35"/>
        <v>28</v>
      </c>
      <c r="CR10" s="247">
        <v>13</v>
      </c>
      <c r="CS10" s="590">
        <v>15</v>
      </c>
      <c r="CT10" s="247">
        <f t="shared" si="36"/>
        <v>31</v>
      </c>
      <c r="CU10" s="247">
        <v>12</v>
      </c>
      <c r="CV10" s="247">
        <v>19</v>
      </c>
      <c r="CW10" s="588">
        <f t="shared" si="37"/>
        <v>26</v>
      </c>
      <c r="CX10" s="247">
        <v>12</v>
      </c>
      <c r="CY10" s="590">
        <v>14</v>
      </c>
      <c r="CZ10" s="247">
        <f t="shared" si="38"/>
        <v>25</v>
      </c>
      <c r="DA10" s="247">
        <v>11</v>
      </c>
      <c r="DB10" s="247">
        <v>14</v>
      </c>
      <c r="DC10" s="588">
        <f t="shared" si="39"/>
        <v>35</v>
      </c>
      <c r="DD10" s="247">
        <v>14</v>
      </c>
      <c r="DE10" s="590">
        <v>21</v>
      </c>
      <c r="DF10" s="247">
        <f t="shared" si="40"/>
        <v>51</v>
      </c>
      <c r="DG10" s="247">
        <v>21</v>
      </c>
      <c r="DH10" s="247">
        <v>30</v>
      </c>
      <c r="DI10" s="588">
        <f t="shared" si="41"/>
        <v>50</v>
      </c>
      <c r="DJ10" s="247">
        <v>22</v>
      </c>
      <c r="DK10" s="590">
        <v>28</v>
      </c>
      <c r="DL10" s="247">
        <f t="shared" si="42"/>
        <v>46</v>
      </c>
      <c r="DM10" s="247">
        <v>25</v>
      </c>
      <c r="DN10" s="247">
        <v>21</v>
      </c>
      <c r="DO10" s="588">
        <f t="shared" si="43"/>
        <v>50</v>
      </c>
      <c r="DP10" s="247">
        <v>22</v>
      </c>
      <c r="DQ10" s="590">
        <v>28</v>
      </c>
      <c r="DR10" s="247">
        <f t="shared" si="44"/>
        <v>31</v>
      </c>
      <c r="DS10" s="247">
        <v>13</v>
      </c>
      <c r="DT10" s="247">
        <v>18</v>
      </c>
      <c r="DU10" s="588">
        <f t="shared" si="45"/>
        <v>38</v>
      </c>
      <c r="DV10" s="247">
        <v>18</v>
      </c>
      <c r="DW10" s="590">
        <v>20</v>
      </c>
      <c r="DX10" s="247">
        <f t="shared" si="46"/>
        <v>18</v>
      </c>
      <c r="DY10" s="247">
        <v>4</v>
      </c>
      <c r="DZ10" s="247">
        <v>14</v>
      </c>
      <c r="EA10" s="588">
        <f t="shared" si="47"/>
        <v>48</v>
      </c>
      <c r="EB10" s="247">
        <v>13</v>
      </c>
      <c r="EC10" s="590">
        <v>35</v>
      </c>
      <c r="ED10" s="247">
        <f>SUM(EE10,EF10)</f>
        <v>3</v>
      </c>
      <c r="EE10" s="247">
        <v>1</v>
      </c>
      <c r="EF10" s="259">
        <v>2</v>
      </c>
    </row>
    <row r="11" spans="1:136" ht="12.75" customHeight="1">
      <c r="A11" s="248" t="s">
        <v>176</v>
      </c>
      <c r="B11" s="258">
        <f t="shared" si="4"/>
        <v>51</v>
      </c>
      <c r="C11" s="247">
        <v>38</v>
      </c>
      <c r="D11" s="247">
        <v>13</v>
      </c>
      <c r="E11" s="588" t="s">
        <v>140</v>
      </c>
      <c r="F11" s="247" t="s">
        <v>683</v>
      </c>
      <c r="G11" s="590" t="s">
        <v>684</v>
      </c>
      <c r="H11" s="249" t="s">
        <v>140</v>
      </c>
      <c r="I11" s="249" t="s">
        <v>657</v>
      </c>
      <c r="J11" s="249" t="s">
        <v>657</v>
      </c>
      <c r="K11" s="592" t="s">
        <v>657</v>
      </c>
      <c r="L11" s="249" t="s">
        <v>140</v>
      </c>
      <c r="M11" s="593" t="s">
        <v>140</v>
      </c>
      <c r="N11" s="249" t="s">
        <v>684</v>
      </c>
      <c r="O11" s="249" t="s">
        <v>140</v>
      </c>
      <c r="P11" s="249" t="s">
        <v>140</v>
      </c>
      <c r="Q11" s="592" t="s">
        <v>684</v>
      </c>
      <c r="R11" s="249" t="s">
        <v>140</v>
      </c>
      <c r="S11" s="593" t="s">
        <v>140</v>
      </c>
      <c r="T11" s="249" t="s">
        <v>684</v>
      </c>
      <c r="U11" s="249" t="s">
        <v>140</v>
      </c>
      <c r="V11" s="249" t="s">
        <v>140</v>
      </c>
      <c r="W11" s="588" t="s">
        <v>657</v>
      </c>
      <c r="X11" s="247" t="s">
        <v>693</v>
      </c>
      <c r="Y11" s="590" t="s">
        <v>693</v>
      </c>
      <c r="Z11" s="247" t="s">
        <v>693</v>
      </c>
      <c r="AA11" s="249" t="s">
        <v>693</v>
      </c>
      <c r="AB11" s="249" t="s">
        <v>693</v>
      </c>
      <c r="AC11" s="588" t="s">
        <v>693</v>
      </c>
      <c r="AD11" s="249" t="s">
        <v>693</v>
      </c>
      <c r="AE11" s="593" t="s">
        <v>693</v>
      </c>
      <c r="AF11" s="247" t="s">
        <v>693</v>
      </c>
      <c r="AG11" s="249" t="s">
        <v>693</v>
      </c>
      <c r="AH11" s="249" t="s">
        <v>693</v>
      </c>
      <c r="AI11" s="588" t="s">
        <v>693</v>
      </c>
      <c r="AJ11" s="249" t="s">
        <v>693</v>
      </c>
      <c r="AK11" s="593" t="s">
        <v>693</v>
      </c>
      <c r="AL11" s="247" t="s">
        <v>693</v>
      </c>
      <c r="AM11" s="249" t="s">
        <v>693</v>
      </c>
      <c r="AN11" s="249" t="s">
        <v>693</v>
      </c>
      <c r="AO11" s="588" t="s">
        <v>693</v>
      </c>
      <c r="AP11" s="262" t="s">
        <v>693</v>
      </c>
      <c r="AQ11" s="594" t="s">
        <v>693</v>
      </c>
      <c r="AR11" s="247" t="s">
        <v>693</v>
      </c>
      <c r="AS11" s="249" t="s">
        <v>693</v>
      </c>
      <c r="AT11" s="249" t="s">
        <v>693</v>
      </c>
      <c r="AU11" s="588" t="s">
        <v>693</v>
      </c>
      <c r="AV11" s="249" t="s">
        <v>693</v>
      </c>
      <c r="AW11" s="593" t="s">
        <v>693</v>
      </c>
      <c r="AX11" s="247" t="s">
        <v>693</v>
      </c>
      <c r="AY11" s="249" t="s">
        <v>693</v>
      </c>
      <c r="AZ11" s="249" t="s">
        <v>693</v>
      </c>
      <c r="BA11" s="588" t="s">
        <v>693</v>
      </c>
      <c r="BB11" s="249" t="s">
        <v>693</v>
      </c>
      <c r="BC11" s="593" t="s">
        <v>693</v>
      </c>
      <c r="BD11" s="247" t="s">
        <v>693</v>
      </c>
      <c r="BE11" s="249" t="s">
        <v>693</v>
      </c>
      <c r="BF11" s="249" t="s">
        <v>693</v>
      </c>
      <c r="BG11" s="592">
        <f t="shared" si="23"/>
        <v>21</v>
      </c>
      <c r="BH11" s="249">
        <v>15</v>
      </c>
      <c r="BI11" s="593">
        <v>6</v>
      </c>
      <c r="BJ11" s="249" t="s">
        <v>693</v>
      </c>
      <c r="BK11" s="249" t="s">
        <v>693</v>
      </c>
      <c r="BL11" s="249" t="s">
        <v>693</v>
      </c>
      <c r="BM11" s="592" t="s">
        <v>693</v>
      </c>
      <c r="BN11" s="249" t="s">
        <v>693</v>
      </c>
      <c r="BO11" s="593" t="s">
        <v>693</v>
      </c>
      <c r="BP11" s="249" t="s">
        <v>693</v>
      </c>
      <c r="BQ11" s="249" t="s">
        <v>693</v>
      </c>
      <c r="BR11" s="249" t="s">
        <v>693</v>
      </c>
      <c r="BS11" s="592">
        <f t="shared" si="27"/>
        <v>15</v>
      </c>
      <c r="BT11" s="249">
        <v>11</v>
      </c>
      <c r="BU11" s="593">
        <v>4</v>
      </c>
      <c r="BV11" s="249">
        <f t="shared" si="28"/>
        <v>6</v>
      </c>
      <c r="BW11" s="249">
        <v>4</v>
      </c>
      <c r="BX11" s="249">
        <v>2</v>
      </c>
      <c r="BY11" s="592">
        <f t="shared" si="29"/>
        <v>24</v>
      </c>
      <c r="BZ11" s="249">
        <v>19</v>
      </c>
      <c r="CA11" s="593">
        <v>5</v>
      </c>
      <c r="CB11" s="249">
        <f t="shared" si="30"/>
        <v>11</v>
      </c>
      <c r="CC11" s="249">
        <v>9</v>
      </c>
      <c r="CD11" s="249">
        <v>2</v>
      </c>
      <c r="CE11" s="592">
        <f t="shared" si="31"/>
        <v>6</v>
      </c>
      <c r="CF11" s="249">
        <v>6</v>
      </c>
      <c r="CG11" s="593" t="s">
        <v>693</v>
      </c>
      <c r="CH11" s="249">
        <f t="shared" si="32"/>
        <v>5</v>
      </c>
      <c r="CI11" s="249">
        <v>2</v>
      </c>
      <c r="CJ11" s="249">
        <v>3</v>
      </c>
      <c r="CK11" s="592">
        <f t="shared" si="33"/>
        <v>1</v>
      </c>
      <c r="CL11" s="249">
        <v>1</v>
      </c>
      <c r="CM11" s="593" t="s">
        <v>693</v>
      </c>
      <c r="CN11" s="249">
        <f t="shared" si="34"/>
        <v>1</v>
      </c>
      <c r="CO11" s="249">
        <v>1</v>
      </c>
      <c r="CP11" s="249" t="s">
        <v>693</v>
      </c>
      <c r="CQ11" s="592">
        <f t="shared" si="35"/>
        <v>5</v>
      </c>
      <c r="CR11" s="249">
        <v>3</v>
      </c>
      <c r="CS11" s="593">
        <v>2</v>
      </c>
      <c r="CT11" s="249">
        <f t="shared" si="36"/>
        <v>1</v>
      </c>
      <c r="CU11" s="249">
        <v>1</v>
      </c>
      <c r="CV11" s="249" t="s">
        <v>140</v>
      </c>
      <c r="CW11" s="592" t="s">
        <v>140</v>
      </c>
      <c r="CX11" s="249" t="s">
        <v>140</v>
      </c>
      <c r="CY11" s="593" t="s">
        <v>140</v>
      </c>
      <c r="CZ11" s="249" t="s">
        <v>140</v>
      </c>
      <c r="DA11" s="249" t="s">
        <v>140</v>
      </c>
      <c r="DB11" s="249" t="s">
        <v>140</v>
      </c>
      <c r="DC11" s="592" t="s">
        <v>140</v>
      </c>
      <c r="DD11" s="249" t="s">
        <v>140</v>
      </c>
      <c r="DE11" s="593" t="s">
        <v>140</v>
      </c>
      <c r="DF11" s="247" t="s">
        <v>140</v>
      </c>
      <c r="DG11" s="262" t="s">
        <v>140</v>
      </c>
      <c r="DH11" s="262" t="s">
        <v>140</v>
      </c>
      <c r="DI11" s="588" t="s">
        <v>140</v>
      </c>
      <c r="DJ11" s="262" t="s">
        <v>140</v>
      </c>
      <c r="DK11" s="594" t="s">
        <v>140</v>
      </c>
      <c r="DL11" s="247" t="s">
        <v>140</v>
      </c>
      <c r="DM11" s="262" t="s">
        <v>140</v>
      </c>
      <c r="DN11" s="262" t="s">
        <v>140</v>
      </c>
      <c r="DO11" s="588" t="s">
        <v>140</v>
      </c>
      <c r="DP11" s="262" t="s">
        <v>140</v>
      </c>
      <c r="DQ11" s="594" t="s">
        <v>140</v>
      </c>
      <c r="DR11" s="247" t="s">
        <v>140</v>
      </c>
      <c r="DS11" s="262" t="s">
        <v>140</v>
      </c>
      <c r="DT11" s="262" t="s">
        <v>140</v>
      </c>
      <c r="DU11" s="592" t="s">
        <v>140</v>
      </c>
      <c r="DV11" s="249" t="s">
        <v>140</v>
      </c>
      <c r="DW11" s="593" t="s">
        <v>140</v>
      </c>
      <c r="DX11" s="247" t="s">
        <v>140</v>
      </c>
      <c r="DY11" s="249" t="s">
        <v>140</v>
      </c>
      <c r="DZ11" s="249" t="s">
        <v>140</v>
      </c>
      <c r="EA11" s="588" t="s">
        <v>140</v>
      </c>
      <c r="EB11" s="249" t="s">
        <v>140</v>
      </c>
      <c r="EC11" s="593" t="s">
        <v>140</v>
      </c>
      <c r="ED11" s="247" t="s">
        <v>140</v>
      </c>
      <c r="EE11" s="249" t="s">
        <v>140</v>
      </c>
      <c r="EF11" s="260" t="s">
        <v>140</v>
      </c>
    </row>
    <row r="12" spans="1:136" ht="12.75" customHeight="1">
      <c r="A12" s="246" t="s">
        <v>177</v>
      </c>
      <c r="B12" s="255">
        <f t="shared" si="4"/>
        <v>6373</v>
      </c>
      <c r="C12" s="256">
        <v>2939</v>
      </c>
      <c r="D12" s="256">
        <v>3434</v>
      </c>
      <c r="E12" s="591">
        <f t="shared" si="5"/>
        <v>308</v>
      </c>
      <c r="F12" s="256">
        <v>161</v>
      </c>
      <c r="G12" s="589">
        <v>147</v>
      </c>
      <c r="H12" s="247">
        <f t="shared" si="6"/>
        <v>68</v>
      </c>
      <c r="I12" s="247">
        <v>35</v>
      </c>
      <c r="J12" s="247">
        <v>33</v>
      </c>
      <c r="K12" s="588">
        <f t="shared" si="7"/>
        <v>62</v>
      </c>
      <c r="L12" s="247">
        <v>34</v>
      </c>
      <c r="M12" s="590">
        <v>28</v>
      </c>
      <c r="N12" s="247">
        <f t="shared" si="8"/>
        <v>52</v>
      </c>
      <c r="O12" s="247">
        <v>28</v>
      </c>
      <c r="P12" s="247">
        <v>24</v>
      </c>
      <c r="Q12" s="588">
        <f t="shared" si="9"/>
        <v>68</v>
      </c>
      <c r="R12" s="247">
        <v>33</v>
      </c>
      <c r="S12" s="590">
        <v>35</v>
      </c>
      <c r="T12" s="247">
        <f t="shared" si="10"/>
        <v>58</v>
      </c>
      <c r="U12" s="247">
        <v>31</v>
      </c>
      <c r="V12" s="247">
        <v>27</v>
      </c>
      <c r="W12" s="591">
        <f t="shared" si="11"/>
        <v>324</v>
      </c>
      <c r="X12" s="256">
        <v>160</v>
      </c>
      <c r="Y12" s="589">
        <v>164</v>
      </c>
      <c r="Z12" s="256">
        <f t="shared" si="12"/>
        <v>62</v>
      </c>
      <c r="AA12" s="247">
        <v>34</v>
      </c>
      <c r="AB12" s="247">
        <v>28</v>
      </c>
      <c r="AC12" s="591">
        <f t="shared" si="13"/>
        <v>80</v>
      </c>
      <c r="AD12" s="247">
        <v>40</v>
      </c>
      <c r="AE12" s="590">
        <v>40</v>
      </c>
      <c r="AF12" s="256">
        <f t="shared" si="14"/>
        <v>66</v>
      </c>
      <c r="AG12" s="247">
        <v>36</v>
      </c>
      <c r="AH12" s="247">
        <v>30</v>
      </c>
      <c r="AI12" s="591">
        <f t="shared" si="15"/>
        <v>67</v>
      </c>
      <c r="AJ12" s="247">
        <v>30</v>
      </c>
      <c r="AK12" s="590">
        <v>37</v>
      </c>
      <c r="AL12" s="256">
        <f t="shared" si="16"/>
        <v>49</v>
      </c>
      <c r="AM12" s="247">
        <v>20</v>
      </c>
      <c r="AN12" s="247">
        <v>29</v>
      </c>
      <c r="AO12" s="591">
        <f t="shared" si="17"/>
        <v>297</v>
      </c>
      <c r="AP12" s="247">
        <v>148</v>
      </c>
      <c r="AQ12" s="590">
        <v>149</v>
      </c>
      <c r="AR12" s="256">
        <f t="shared" si="18"/>
        <v>60</v>
      </c>
      <c r="AS12" s="247">
        <v>31</v>
      </c>
      <c r="AT12" s="247">
        <v>29</v>
      </c>
      <c r="AU12" s="591">
        <f t="shared" si="19"/>
        <v>64</v>
      </c>
      <c r="AV12" s="247">
        <v>33</v>
      </c>
      <c r="AW12" s="590">
        <v>31</v>
      </c>
      <c r="AX12" s="256">
        <f t="shared" si="20"/>
        <v>61</v>
      </c>
      <c r="AY12" s="247">
        <v>32</v>
      </c>
      <c r="AZ12" s="247">
        <v>29</v>
      </c>
      <c r="BA12" s="591">
        <f t="shared" si="21"/>
        <v>55</v>
      </c>
      <c r="BB12" s="247">
        <v>25</v>
      </c>
      <c r="BC12" s="590">
        <v>30</v>
      </c>
      <c r="BD12" s="256">
        <f t="shared" si="22"/>
        <v>57</v>
      </c>
      <c r="BE12" s="247">
        <v>27</v>
      </c>
      <c r="BF12" s="247">
        <v>30</v>
      </c>
      <c r="BG12" s="588">
        <f t="shared" si="23"/>
        <v>324</v>
      </c>
      <c r="BH12" s="247">
        <v>157</v>
      </c>
      <c r="BI12" s="590">
        <v>167</v>
      </c>
      <c r="BJ12" s="247">
        <f t="shared" si="24"/>
        <v>63</v>
      </c>
      <c r="BK12" s="247">
        <v>34</v>
      </c>
      <c r="BL12" s="247">
        <v>29</v>
      </c>
      <c r="BM12" s="588">
        <f t="shared" si="25"/>
        <v>54</v>
      </c>
      <c r="BN12" s="247">
        <v>32</v>
      </c>
      <c r="BO12" s="590">
        <v>22</v>
      </c>
      <c r="BP12" s="247">
        <f t="shared" si="26"/>
        <v>64</v>
      </c>
      <c r="BQ12" s="247">
        <v>30</v>
      </c>
      <c r="BR12" s="247">
        <v>34</v>
      </c>
      <c r="BS12" s="588">
        <f t="shared" si="27"/>
        <v>70</v>
      </c>
      <c r="BT12" s="247">
        <v>28</v>
      </c>
      <c r="BU12" s="590">
        <v>42</v>
      </c>
      <c r="BV12" s="247">
        <f t="shared" si="28"/>
        <v>73</v>
      </c>
      <c r="BW12" s="247">
        <v>33</v>
      </c>
      <c r="BX12" s="247">
        <v>40</v>
      </c>
      <c r="BY12" s="588">
        <f t="shared" si="29"/>
        <v>299</v>
      </c>
      <c r="BZ12" s="247">
        <v>127</v>
      </c>
      <c r="CA12" s="590">
        <v>172</v>
      </c>
      <c r="CB12" s="247">
        <f t="shared" si="30"/>
        <v>55</v>
      </c>
      <c r="CC12" s="247">
        <v>24</v>
      </c>
      <c r="CD12" s="247">
        <v>31</v>
      </c>
      <c r="CE12" s="588">
        <f t="shared" si="31"/>
        <v>62</v>
      </c>
      <c r="CF12" s="247">
        <v>29</v>
      </c>
      <c r="CG12" s="590">
        <v>33</v>
      </c>
      <c r="CH12" s="247">
        <f t="shared" si="32"/>
        <v>62</v>
      </c>
      <c r="CI12" s="247">
        <v>25</v>
      </c>
      <c r="CJ12" s="247">
        <v>37</v>
      </c>
      <c r="CK12" s="588">
        <f t="shared" si="33"/>
        <v>59</v>
      </c>
      <c r="CL12" s="247">
        <v>19</v>
      </c>
      <c r="CM12" s="590">
        <v>40</v>
      </c>
      <c r="CN12" s="247">
        <f t="shared" si="34"/>
        <v>61</v>
      </c>
      <c r="CO12" s="247">
        <v>30</v>
      </c>
      <c r="CP12" s="247">
        <v>31</v>
      </c>
      <c r="CQ12" s="588">
        <f t="shared" si="35"/>
        <v>420</v>
      </c>
      <c r="CR12" s="247">
        <v>190</v>
      </c>
      <c r="CS12" s="590">
        <v>230</v>
      </c>
      <c r="CT12" s="247">
        <f t="shared" si="36"/>
        <v>494</v>
      </c>
      <c r="CU12" s="247">
        <v>219</v>
      </c>
      <c r="CV12" s="247">
        <v>275</v>
      </c>
      <c r="CW12" s="588">
        <f t="shared" si="37"/>
        <v>495</v>
      </c>
      <c r="CX12" s="247">
        <v>228</v>
      </c>
      <c r="CY12" s="590">
        <v>267</v>
      </c>
      <c r="CZ12" s="247">
        <f t="shared" si="38"/>
        <v>473</v>
      </c>
      <c r="DA12" s="247">
        <v>215</v>
      </c>
      <c r="DB12" s="247">
        <v>258</v>
      </c>
      <c r="DC12" s="588">
        <f t="shared" si="39"/>
        <v>454</v>
      </c>
      <c r="DD12" s="247">
        <v>215</v>
      </c>
      <c r="DE12" s="590">
        <v>239</v>
      </c>
      <c r="DF12" s="256">
        <f t="shared" si="40"/>
        <v>541</v>
      </c>
      <c r="DG12" s="247">
        <v>256</v>
      </c>
      <c r="DH12" s="247">
        <v>285</v>
      </c>
      <c r="DI12" s="591">
        <f t="shared" si="41"/>
        <v>447</v>
      </c>
      <c r="DJ12" s="247">
        <v>195</v>
      </c>
      <c r="DK12" s="590">
        <v>252</v>
      </c>
      <c r="DL12" s="256">
        <f t="shared" si="42"/>
        <v>411</v>
      </c>
      <c r="DM12" s="247">
        <v>189</v>
      </c>
      <c r="DN12" s="247">
        <v>222</v>
      </c>
      <c r="DO12" s="591">
        <f t="shared" si="43"/>
        <v>368</v>
      </c>
      <c r="DP12" s="247">
        <v>174</v>
      </c>
      <c r="DQ12" s="590">
        <v>194</v>
      </c>
      <c r="DR12" s="256">
        <f t="shared" si="44"/>
        <v>297</v>
      </c>
      <c r="DS12" s="247">
        <v>134</v>
      </c>
      <c r="DT12" s="247">
        <v>163</v>
      </c>
      <c r="DU12" s="591">
        <f t="shared" si="45"/>
        <v>214</v>
      </c>
      <c r="DV12" s="256">
        <v>97</v>
      </c>
      <c r="DW12" s="589">
        <v>117</v>
      </c>
      <c r="DX12" s="256">
        <f t="shared" si="46"/>
        <v>106</v>
      </c>
      <c r="DY12" s="256">
        <v>43</v>
      </c>
      <c r="DZ12" s="256">
        <v>63</v>
      </c>
      <c r="EA12" s="591">
        <f t="shared" si="47"/>
        <v>95</v>
      </c>
      <c r="EB12" s="256">
        <v>28</v>
      </c>
      <c r="EC12" s="589">
        <v>67</v>
      </c>
      <c r="ED12" s="256">
        <f>SUM(EE12,EF12)</f>
        <v>6</v>
      </c>
      <c r="EE12" s="256">
        <v>3</v>
      </c>
      <c r="EF12" s="257">
        <v>3</v>
      </c>
    </row>
    <row r="13" spans="1:136" ht="12.75" customHeight="1">
      <c r="A13" s="246" t="s">
        <v>178</v>
      </c>
      <c r="B13" s="258">
        <f t="shared" si="4"/>
        <v>1363</v>
      </c>
      <c r="C13" s="247">
        <v>642</v>
      </c>
      <c r="D13" s="247">
        <v>721</v>
      </c>
      <c r="E13" s="588">
        <f t="shared" si="5"/>
        <v>40</v>
      </c>
      <c r="F13" s="247">
        <v>24</v>
      </c>
      <c r="G13" s="590">
        <v>16</v>
      </c>
      <c r="H13" s="247">
        <f t="shared" si="6"/>
        <v>10</v>
      </c>
      <c r="I13" s="247">
        <v>6</v>
      </c>
      <c r="J13" s="247">
        <v>4</v>
      </c>
      <c r="K13" s="588">
        <f t="shared" si="7"/>
        <v>8</v>
      </c>
      <c r="L13" s="247">
        <v>4</v>
      </c>
      <c r="M13" s="590">
        <v>4</v>
      </c>
      <c r="N13" s="247">
        <f t="shared" si="8"/>
        <v>7</v>
      </c>
      <c r="O13" s="247">
        <v>4</v>
      </c>
      <c r="P13" s="247">
        <v>3</v>
      </c>
      <c r="Q13" s="588">
        <f t="shared" si="9"/>
        <v>6</v>
      </c>
      <c r="R13" s="247">
        <v>4</v>
      </c>
      <c r="S13" s="590">
        <v>2</v>
      </c>
      <c r="T13" s="247">
        <f t="shared" si="10"/>
        <v>9</v>
      </c>
      <c r="U13" s="247">
        <v>6</v>
      </c>
      <c r="V13" s="247">
        <v>3</v>
      </c>
      <c r="W13" s="588">
        <f t="shared" si="11"/>
        <v>33</v>
      </c>
      <c r="X13" s="247">
        <v>20</v>
      </c>
      <c r="Y13" s="590">
        <v>13</v>
      </c>
      <c r="Z13" s="247">
        <f t="shared" si="12"/>
        <v>6</v>
      </c>
      <c r="AA13" s="247">
        <v>4</v>
      </c>
      <c r="AB13" s="247">
        <v>2</v>
      </c>
      <c r="AC13" s="588">
        <f t="shared" si="13"/>
        <v>6</v>
      </c>
      <c r="AD13" s="247">
        <v>1</v>
      </c>
      <c r="AE13" s="590">
        <v>5</v>
      </c>
      <c r="AF13" s="247">
        <f t="shared" si="14"/>
        <v>4</v>
      </c>
      <c r="AG13" s="247">
        <v>2</v>
      </c>
      <c r="AH13" s="247">
        <v>2</v>
      </c>
      <c r="AI13" s="588">
        <f t="shared" si="15"/>
        <v>9</v>
      </c>
      <c r="AJ13" s="247">
        <v>7</v>
      </c>
      <c r="AK13" s="590">
        <v>2</v>
      </c>
      <c r="AL13" s="247">
        <f t="shared" si="16"/>
        <v>8</v>
      </c>
      <c r="AM13" s="247">
        <v>6</v>
      </c>
      <c r="AN13" s="247">
        <v>2</v>
      </c>
      <c r="AO13" s="588">
        <f t="shared" si="17"/>
        <v>85</v>
      </c>
      <c r="AP13" s="247">
        <v>47</v>
      </c>
      <c r="AQ13" s="590">
        <v>38</v>
      </c>
      <c r="AR13" s="247">
        <f t="shared" si="18"/>
        <v>10</v>
      </c>
      <c r="AS13" s="247">
        <v>4</v>
      </c>
      <c r="AT13" s="247">
        <v>6</v>
      </c>
      <c r="AU13" s="588">
        <f t="shared" si="19"/>
        <v>12</v>
      </c>
      <c r="AV13" s="247">
        <v>5</v>
      </c>
      <c r="AW13" s="590">
        <v>7</v>
      </c>
      <c r="AX13" s="247">
        <f t="shared" si="20"/>
        <v>23</v>
      </c>
      <c r="AY13" s="247">
        <v>13</v>
      </c>
      <c r="AZ13" s="247">
        <v>10</v>
      </c>
      <c r="BA13" s="588">
        <f t="shared" si="21"/>
        <v>13</v>
      </c>
      <c r="BB13" s="247">
        <v>8</v>
      </c>
      <c r="BC13" s="590">
        <v>5</v>
      </c>
      <c r="BD13" s="247">
        <f t="shared" si="22"/>
        <v>27</v>
      </c>
      <c r="BE13" s="247">
        <v>17</v>
      </c>
      <c r="BF13" s="247">
        <v>10</v>
      </c>
      <c r="BG13" s="588">
        <f t="shared" si="23"/>
        <v>81</v>
      </c>
      <c r="BH13" s="247">
        <v>42</v>
      </c>
      <c r="BI13" s="590">
        <v>39</v>
      </c>
      <c r="BJ13" s="247">
        <f t="shared" si="24"/>
        <v>15</v>
      </c>
      <c r="BK13" s="247">
        <v>3</v>
      </c>
      <c r="BL13" s="247">
        <v>12</v>
      </c>
      <c r="BM13" s="588">
        <f t="shared" si="25"/>
        <v>19</v>
      </c>
      <c r="BN13" s="247">
        <v>12</v>
      </c>
      <c r="BO13" s="590">
        <v>7</v>
      </c>
      <c r="BP13" s="247">
        <f t="shared" si="26"/>
        <v>20</v>
      </c>
      <c r="BQ13" s="247">
        <v>11</v>
      </c>
      <c r="BR13" s="247">
        <v>9</v>
      </c>
      <c r="BS13" s="588">
        <f t="shared" si="27"/>
        <v>10</v>
      </c>
      <c r="BT13" s="247">
        <v>6</v>
      </c>
      <c r="BU13" s="590">
        <v>4</v>
      </c>
      <c r="BV13" s="247">
        <f t="shared" si="28"/>
        <v>17</v>
      </c>
      <c r="BW13" s="247">
        <v>10</v>
      </c>
      <c r="BX13" s="247">
        <v>7</v>
      </c>
      <c r="BY13" s="588">
        <f t="shared" si="29"/>
        <v>69</v>
      </c>
      <c r="BZ13" s="247">
        <v>36</v>
      </c>
      <c r="CA13" s="590">
        <v>33</v>
      </c>
      <c r="CB13" s="247">
        <f t="shared" si="30"/>
        <v>12</v>
      </c>
      <c r="CC13" s="247">
        <v>6</v>
      </c>
      <c r="CD13" s="247">
        <v>6</v>
      </c>
      <c r="CE13" s="588">
        <f t="shared" si="31"/>
        <v>12</v>
      </c>
      <c r="CF13" s="247">
        <v>5</v>
      </c>
      <c r="CG13" s="590">
        <v>7</v>
      </c>
      <c r="CH13" s="247">
        <f t="shared" si="32"/>
        <v>11</v>
      </c>
      <c r="CI13" s="247">
        <v>7</v>
      </c>
      <c r="CJ13" s="247">
        <v>4</v>
      </c>
      <c r="CK13" s="588">
        <f t="shared" si="33"/>
        <v>17</v>
      </c>
      <c r="CL13" s="247">
        <v>10</v>
      </c>
      <c r="CM13" s="590">
        <v>7</v>
      </c>
      <c r="CN13" s="247">
        <f t="shared" si="34"/>
        <v>17</v>
      </c>
      <c r="CO13" s="247">
        <v>8</v>
      </c>
      <c r="CP13" s="247">
        <v>9</v>
      </c>
      <c r="CQ13" s="588">
        <f t="shared" si="35"/>
        <v>80</v>
      </c>
      <c r="CR13" s="247">
        <v>34</v>
      </c>
      <c r="CS13" s="590">
        <v>46</v>
      </c>
      <c r="CT13" s="247">
        <f t="shared" si="36"/>
        <v>64</v>
      </c>
      <c r="CU13" s="247">
        <v>23</v>
      </c>
      <c r="CV13" s="247">
        <v>41</v>
      </c>
      <c r="CW13" s="588">
        <f t="shared" si="37"/>
        <v>67</v>
      </c>
      <c r="CX13" s="247">
        <v>30</v>
      </c>
      <c r="CY13" s="590">
        <v>37</v>
      </c>
      <c r="CZ13" s="247">
        <f t="shared" si="38"/>
        <v>87</v>
      </c>
      <c r="DA13" s="247">
        <v>40</v>
      </c>
      <c r="DB13" s="247">
        <v>47</v>
      </c>
      <c r="DC13" s="588">
        <f t="shared" si="39"/>
        <v>96</v>
      </c>
      <c r="DD13" s="247">
        <v>45</v>
      </c>
      <c r="DE13" s="590">
        <v>51</v>
      </c>
      <c r="DF13" s="247">
        <f t="shared" si="40"/>
        <v>123</v>
      </c>
      <c r="DG13" s="247">
        <v>53</v>
      </c>
      <c r="DH13" s="247">
        <v>70</v>
      </c>
      <c r="DI13" s="588">
        <f t="shared" si="41"/>
        <v>116</v>
      </c>
      <c r="DJ13" s="247">
        <v>51</v>
      </c>
      <c r="DK13" s="590">
        <v>65</v>
      </c>
      <c r="DL13" s="247">
        <f t="shared" si="42"/>
        <v>101</v>
      </c>
      <c r="DM13" s="247">
        <v>49</v>
      </c>
      <c r="DN13" s="247">
        <v>52</v>
      </c>
      <c r="DO13" s="588">
        <f t="shared" si="43"/>
        <v>97</v>
      </c>
      <c r="DP13" s="247">
        <v>43</v>
      </c>
      <c r="DQ13" s="590">
        <v>54</v>
      </c>
      <c r="DR13" s="247">
        <f t="shared" si="44"/>
        <v>85</v>
      </c>
      <c r="DS13" s="247">
        <v>40</v>
      </c>
      <c r="DT13" s="247">
        <v>45</v>
      </c>
      <c r="DU13" s="588">
        <f t="shared" si="45"/>
        <v>61</v>
      </c>
      <c r="DV13" s="247">
        <v>29</v>
      </c>
      <c r="DW13" s="590">
        <v>32</v>
      </c>
      <c r="DX13" s="247">
        <f t="shared" si="46"/>
        <v>40</v>
      </c>
      <c r="DY13" s="247">
        <v>19</v>
      </c>
      <c r="DZ13" s="247">
        <v>21</v>
      </c>
      <c r="EA13" s="588">
        <f t="shared" si="47"/>
        <v>30</v>
      </c>
      <c r="EB13" s="247">
        <v>11</v>
      </c>
      <c r="EC13" s="590">
        <v>19</v>
      </c>
      <c r="ED13" s="247">
        <f>SUM(EE13,EF13)</f>
        <v>8</v>
      </c>
      <c r="EE13" s="247">
        <v>6</v>
      </c>
      <c r="EF13" s="259">
        <v>2</v>
      </c>
    </row>
    <row r="14" spans="1:136" ht="12.75" customHeight="1">
      <c r="A14" s="246" t="s">
        <v>179</v>
      </c>
      <c r="B14" s="258">
        <f t="shared" si="4"/>
        <v>1228</v>
      </c>
      <c r="C14" s="247">
        <v>579</v>
      </c>
      <c r="D14" s="247">
        <v>649</v>
      </c>
      <c r="E14" s="588">
        <f t="shared" si="5"/>
        <v>60</v>
      </c>
      <c r="F14" s="247">
        <v>30</v>
      </c>
      <c r="G14" s="590">
        <v>30</v>
      </c>
      <c r="H14" s="247">
        <f t="shared" si="6"/>
        <v>12</v>
      </c>
      <c r="I14" s="247">
        <v>8</v>
      </c>
      <c r="J14" s="247">
        <v>4</v>
      </c>
      <c r="K14" s="588">
        <f t="shared" si="7"/>
        <v>9</v>
      </c>
      <c r="L14" s="247">
        <v>5</v>
      </c>
      <c r="M14" s="590">
        <v>4</v>
      </c>
      <c r="N14" s="247">
        <f t="shared" si="8"/>
        <v>9</v>
      </c>
      <c r="O14" s="247">
        <v>3</v>
      </c>
      <c r="P14" s="247">
        <v>6</v>
      </c>
      <c r="Q14" s="588">
        <f t="shared" si="9"/>
        <v>16</v>
      </c>
      <c r="R14" s="247">
        <v>7</v>
      </c>
      <c r="S14" s="590">
        <v>9</v>
      </c>
      <c r="T14" s="247">
        <f t="shared" si="10"/>
        <v>14</v>
      </c>
      <c r="U14" s="247">
        <v>7</v>
      </c>
      <c r="V14" s="247">
        <v>7</v>
      </c>
      <c r="W14" s="588">
        <f t="shared" si="11"/>
        <v>43</v>
      </c>
      <c r="X14" s="247">
        <v>20</v>
      </c>
      <c r="Y14" s="590">
        <v>23</v>
      </c>
      <c r="Z14" s="247">
        <f t="shared" si="12"/>
        <v>9</v>
      </c>
      <c r="AA14" s="247">
        <v>5</v>
      </c>
      <c r="AB14" s="247">
        <v>4</v>
      </c>
      <c r="AC14" s="588">
        <f t="shared" si="13"/>
        <v>12</v>
      </c>
      <c r="AD14" s="247">
        <v>3</v>
      </c>
      <c r="AE14" s="590">
        <v>9</v>
      </c>
      <c r="AF14" s="247">
        <f t="shared" si="14"/>
        <v>11</v>
      </c>
      <c r="AG14" s="247">
        <v>7</v>
      </c>
      <c r="AH14" s="247">
        <v>4</v>
      </c>
      <c r="AI14" s="588">
        <f t="shared" si="15"/>
        <v>5</v>
      </c>
      <c r="AJ14" s="247">
        <v>2</v>
      </c>
      <c r="AK14" s="590">
        <v>3</v>
      </c>
      <c r="AL14" s="247">
        <f t="shared" si="16"/>
        <v>6</v>
      </c>
      <c r="AM14" s="247">
        <v>3</v>
      </c>
      <c r="AN14" s="247">
        <v>3</v>
      </c>
      <c r="AO14" s="588">
        <f t="shared" si="17"/>
        <v>61</v>
      </c>
      <c r="AP14" s="247">
        <v>34</v>
      </c>
      <c r="AQ14" s="590">
        <v>27</v>
      </c>
      <c r="AR14" s="247">
        <f t="shared" si="18"/>
        <v>12</v>
      </c>
      <c r="AS14" s="247">
        <v>6</v>
      </c>
      <c r="AT14" s="247">
        <v>6</v>
      </c>
      <c r="AU14" s="588">
        <f t="shared" si="19"/>
        <v>13</v>
      </c>
      <c r="AV14" s="247">
        <v>8</v>
      </c>
      <c r="AW14" s="590">
        <v>5</v>
      </c>
      <c r="AX14" s="247">
        <f t="shared" si="20"/>
        <v>15</v>
      </c>
      <c r="AY14" s="247">
        <v>6</v>
      </c>
      <c r="AZ14" s="247">
        <v>9</v>
      </c>
      <c r="BA14" s="588">
        <f t="shared" si="21"/>
        <v>11</v>
      </c>
      <c r="BB14" s="247">
        <v>8</v>
      </c>
      <c r="BC14" s="590">
        <v>3</v>
      </c>
      <c r="BD14" s="247">
        <f t="shared" si="22"/>
        <v>10</v>
      </c>
      <c r="BE14" s="247">
        <v>6</v>
      </c>
      <c r="BF14" s="247">
        <v>4</v>
      </c>
      <c r="BG14" s="588">
        <f t="shared" si="23"/>
        <v>55</v>
      </c>
      <c r="BH14" s="247">
        <v>29</v>
      </c>
      <c r="BI14" s="590">
        <v>26</v>
      </c>
      <c r="BJ14" s="247">
        <f t="shared" si="24"/>
        <v>14</v>
      </c>
      <c r="BK14" s="247">
        <v>7</v>
      </c>
      <c r="BL14" s="247">
        <v>7</v>
      </c>
      <c r="BM14" s="588">
        <f t="shared" si="25"/>
        <v>7</v>
      </c>
      <c r="BN14" s="247">
        <v>4</v>
      </c>
      <c r="BO14" s="590">
        <v>3</v>
      </c>
      <c r="BP14" s="247">
        <f t="shared" si="26"/>
        <v>14</v>
      </c>
      <c r="BQ14" s="247">
        <v>9</v>
      </c>
      <c r="BR14" s="247">
        <v>5</v>
      </c>
      <c r="BS14" s="588">
        <f t="shared" si="27"/>
        <v>10</v>
      </c>
      <c r="BT14" s="247">
        <v>4</v>
      </c>
      <c r="BU14" s="590">
        <v>6</v>
      </c>
      <c r="BV14" s="247">
        <f t="shared" si="28"/>
        <v>10</v>
      </c>
      <c r="BW14" s="247">
        <v>5</v>
      </c>
      <c r="BX14" s="247">
        <v>5</v>
      </c>
      <c r="BY14" s="588">
        <f t="shared" si="29"/>
        <v>70</v>
      </c>
      <c r="BZ14" s="247">
        <v>31</v>
      </c>
      <c r="CA14" s="590">
        <v>39</v>
      </c>
      <c r="CB14" s="247">
        <f t="shared" si="30"/>
        <v>13</v>
      </c>
      <c r="CC14" s="247">
        <v>4</v>
      </c>
      <c r="CD14" s="247">
        <v>9</v>
      </c>
      <c r="CE14" s="588">
        <f t="shared" si="31"/>
        <v>11</v>
      </c>
      <c r="CF14" s="247">
        <v>4</v>
      </c>
      <c r="CG14" s="590">
        <v>7</v>
      </c>
      <c r="CH14" s="247">
        <f t="shared" si="32"/>
        <v>11</v>
      </c>
      <c r="CI14" s="247">
        <v>6</v>
      </c>
      <c r="CJ14" s="247">
        <v>5</v>
      </c>
      <c r="CK14" s="588">
        <f t="shared" si="33"/>
        <v>18</v>
      </c>
      <c r="CL14" s="247">
        <v>6</v>
      </c>
      <c r="CM14" s="590">
        <v>12</v>
      </c>
      <c r="CN14" s="247">
        <f t="shared" si="34"/>
        <v>17</v>
      </c>
      <c r="CO14" s="247">
        <v>11</v>
      </c>
      <c r="CP14" s="247">
        <v>6</v>
      </c>
      <c r="CQ14" s="588">
        <f t="shared" si="35"/>
        <v>98</v>
      </c>
      <c r="CR14" s="247">
        <v>44</v>
      </c>
      <c r="CS14" s="590">
        <v>54</v>
      </c>
      <c r="CT14" s="247">
        <f t="shared" si="36"/>
        <v>96</v>
      </c>
      <c r="CU14" s="247">
        <v>52</v>
      </c>
      <c r="CV14" s="247">
        <v>44</v>
      </c>
      <c r="CW14" s="588">
        <f t="shared" si="37"/>
        <v>104</v>
      </c>
      <c r="CX14" s="247">
        <v>47</v>
      </c>
      <c r="CY14" s="590">
        <v>57</v>
      </c>
      <c r="CZ14" s="247">
        <f t="shared" si="38"/>
        <v>83</v>
      </c>
      <c r="DA14" s="247">
        <v>35</v>
      </c>
      <c r="DB14" s="247">
        <v>48</v>
      </c>
      <c r="DC14" s="588">
        <f t="shared" si="39"/>
        <v>72</v>
      </c>
      <c r="DD14" s="247">
        <v>37</v>
      </c>
      <c r="DE14" s="590">
        <v>35</v>
      </c>
      <c r="DF14" s="247">
        <f t="shared" si="40"/>
        <v>102</v>
      </c>
      <c r="DG14" s="247">
        <v>46</v>
      </c>
      <c r="DH14" s="247">
        <v>56</v>
      </c>
      <c r="DI14" s="588">
        <f t="shared" si="41"/>
        <v>93</v>
      </c>
      <c r="DJ14" s="247">
        <v>42</v>
      </c>
      <c r="DK14" s="590">
        <v>51</v>
      </c>
      <c r="DL14" s="247">
        <f t="shared" si="42"/>
        <v>74</v>
      </c>
      <c r="DM14" s="247">
        <v>39</v>
      </c>
      <c r="DN14" s="247">
        <v>35</v>
      </c>
      <c r="DO14" s="588">
        <f t="shared" si="43"/>
        <v>61</v>
      </c>
      <c r="DP14" s="247">
        <v>25</v>
      </c>
      <c r="DQ14" s="590">
        <v>36</v>
      </c>
      <c r="DR14" s="247">
        <f t="shared" si="44"/>
        <v>51</v>
      </c>
      <c r="DS14" s="247">
        <v>24</v>
      </c>
      <c r="DT14" s="247">
        <v>27</v>
      </c>
      <c r="DU14" s="588">
        <f t="shared" si="45"/>
        <v>49</v>
      </c>
      <c r="DV14" s="247">
        <v>17</v>
      </c>
      <c r="DW14" s="590">
        <v>32</v>
      </c>
      <c r="DX14" s="247">
        <f t="shared" si="46"/>
        <v>27</v>
      </c>
      <c r="DY14" s="247">
        <v>15</v>
      </c>
      <c r="DZ14" s="247">
        <v>12</v>
      </c>
      <c r="EA14" s="588">
        <f t="shared" si="47"/>
        <v>24</v>
      </c>
      <c r="EB14" s="247">
        <v>9</v>
      </c>
      <c r="EC14" s="590">
        <v>15</v>
      </c>
      <c r="ED14" s="247">
        <f>SUM(EE14,EF14)</f>
        <v>5</v>
      </c>
      <c r="EE14" s="247">
        <v>3</v>
      </c>
      <c r="EF14" s="259">
        <v>2</v>
      </c>
    </row>
    <row r="15" spans="1:136" ht="12.75" customHeight="1">
      <c r="A15" s="246" t="s">
        <v>180</v>
      </c>
      <c r="B15" s="258">
        <f t="shared" si="4"/>
        <v>2772</v>
      </c>
      <c r="C15" s="247">
        <v>1279</v>
      </c>
      <c r="D15" s="247">
        <v>1493</v>
      </c>
      <c r="E15" s="588">
        <f t="shared" si="5"/>
        <v>100</v>
      </c>
      <c r="F15" s="247">
        <v>48</v>
      </c>
      <c r="G15" s="590">
        <v>52</v>
      </c>
      <c r="H15" s="247">
        <f t="shared" si="6"/>
        <v>16</v>
      </c>
      <c r="I15" s="247">
        <v>6</v>
      </c>
      <c r="J15" s="247">
        <v>10</v>
      </c>
      <c r="K15" s="588">
        <f t="shared" si="7"/>
        <v>20</v>
      </c>
      <c r="L15" s="247">
        <v>5</v>
      </c>
      <c r="M15" s="590">
        <v>15</v>
      </c>
      <c r="N15" s="247">
        <f t="shared" si="8"/>
        <v>23</v>
      </c>
      <c r="O15" s="247">
        <v>13</v>
      </c>
      <c r="P15" s="247">
        <v>10</v>
      </c>
      <c r="Q15" s="588">
        <f t="shared" si="9"/>
        <v>21</v>
      </c>
      <c r="R15" s="247">
        <v>12</v>
      </c>
      <c r="S15" s="590">
        <v>9</v>
      </c>
      <c r="T15" s="247">
        <f t="shared" si="10"/>
        <v>20</v>
      </c>
      <c r="U15" s="247">
        <v>12</v>
      </c>
      <c r="V15" s="247">
        <v>8</v>
      </c>
      <c r="W15" s="588">
        <f t="shared" si="11"/>
        <v>113</v>
      </c>
      <c r="X15" s="247">
        <v>52</v>
      </c>
      <c r="Y15" s="590">
        <v>61</v>
      </c>
      <c r="Z15" s="247">
        <f t="shared" si="12"/>
        <v>19</v>
      </c>
      <c r="AA15" s="247">
        <v>11</v>
      </c>
      <c r="AB15" s="247">
        <v>8</v>
      </c>
      <c r="AC15" s="588">
        <f t="shared" si="13"/>
        <v>19</v>
      </c>
      <c r="AD15" s="247">
        <v>7</v>
      </c>
      <c r="AE15" s="590">
        <v>12</v>
      </c>
      <c r="AF15" s="247">
        <f t="shared" si="14"/>
        <v>21</v>
      </c>
      <c r="AG15" s="247">
        <v>11</v>
      </c>
      <c r="AH15" s="247">
        <v>10</v>
      </c>
      <c r="AI15" s="588">
        <f t="shared" si="15"/>
        <v>24</v>
      </c>
      <c r="AJ15" s="247">
        <v>8</v>
      </c>
      <c r="AK15" s="590">
        <v>16</v>
      </c>
      <c r="AL15" s="247">
        <f t="shared" si="16"/>
        <v>30</v>
      </c>
      <c r="AM15" s="247">
        <v>15</v>
      </c>
      <c r="AN15" s="247">
        <v>15</v>
      </c>
      <c r="AO15" s="588">
        <f t="shared" si="17"/>
        <v>96</v>
      </c>
      <c r="AP15" s="247">
        <v>50</v>
      </c>
      <c r="AQ15" s="590">
        <v>46</v>
      </c>
      <c r="AR15" s="247">
        <f t="shared" si="18"/>
        <v>22</v>
      </c>
      <c r="AS15" s="247">
        <v>11</v>
      </c>
      <c r="AT15" s="247">
        <v>11</v>
      </c>
      <c r="AU15" s="588">
        <f t="shared" si="19"/>
        <v>16</v>
      </c>
      <c r="AV15" s="247">
        <v>8</v>
      </c>
      <c r="AW15" s="590">
        <v>8</v>
      </c>
      <c r="AX15" s="247">
        <f t="shared" si="20"/>
        <v>14</v>
      </c>
      <c r="AY15" s="247">
        <v>8</v>
      </c>
      <c r="AZ15" s="247">
        <v>6</v>
      </c>
      <c r="BA15" s="588">
        <f t="shared" si="21"/>
        <v>22</v>
      </c>
      <c r="BB15" s="247">
        <v>10</v>
      </c>
      <c r="BC15" s="590">
        <v>12</v>
      </c>
      <c r="BD15" s="247">
        <f t="shared" si="22"/>
        <v>22</v>
      </c>
      <c r="BE15" s="247">
        <v>13</v>
      </c>
      <c r="BF15" s="247">
        <v>9</v>
      </c>
      <c r="BG15" s="588">
        <f t="shared" si="23"/>
        <v>106</v>
      </c>
      <c r="BH15" s="247">
        <v>57</v>
      </c>
      <c r="BI15" s="590">
        <v>49</v>
      </c>
      <c r="BJ15" s="247">
        <f t="shared" si="24"/>
        <v>24</v>
      </c>
      <c r="BK15" s="247">
        <v>13</v>
      </c>
      <c r="BL15" s="247">
        <v>11</v>
      </c>
      <c r="BM15" s="588">
        <f t="shared" si="25"/>
        <v>13</v>
      </c>
      <c r="BN15" s="247">
        <v>8</v>
      </c>
      <c r="BO15" s="590">
        <v>5</v>
      </c>
      <c r="BP15" s="247">
        <f t="shared" si="26"/>
        <v>22</v>
      </c>
      <c r="BQ15" s="247">
        <v>11</v>
      </c>
      <c r="BR15" s="247">
        <v>11</v>
      </c>
      <c r="BS15" s="588">
        <f t="shared" si="27"/>
        <v>26</v>
      </c>
      <c r="BT15" s="247">
        <v>16</v>
      </c>
      <c r="BU15" s="590">
        <v>10</v>
      </c>
      <c r="BV15" s="247">
        <f t="shared" si="28"/>
        <v>21</v>
      </c>
      <c r="BW15" s="247">
        <v>9</v>
      </c>
      <c r="BX15" s="247">
        <v>12</v>
      </c>
      <c r="BY15" s="588">
        <f t="shared" si="29"/>
        <v>145</v>
      </c>
      <c r="BZ15" s="247">
        <v>61</v>
      </c>
      <c r="CA15" s="590">
        <v>84</v>
      </c>
      <c r="CB15" s="247">
        <f t="shared" si="30"/>
        <v>29</v>
      </c>
      <c r="CC15" s="247">
        <v>9</v>
      </c>
      <c r="CD15" s="247">
        <v>20</v>
      </c>
      <c r="CE15" s="588">
        <f t="shared" si="31"/>
        <v>16</v>
      </c>
      <c r="CF15" s="247">
        <v>8</v>
      </c>
      <c r="CG15" s="590">
        <v>8</v>
      </c>
      <c r="CH15" s="247">
        <f t="shared" si="32"/>
        <v>25</v>
      </c>
      <c r="CI15" s="247">
        <v>7</v>
      </c>
      <c r="CJ15" s="247">
        <v>18</v>
      </c>
      <c r="CK15" s="588">
        <f t="shared" si="33"/>
        <v>43</v>
      </c>
      <c r="CL15" s="247">
        <v>21</v>
      </c>
      <c r="CM15" s="590">
        <v>22</v>
      </c>
      <c r="CN15" s="247">
        <f t="shared" si="34"/>
        <v>32</v>
      </c>
      <c r="CO15" s="247">
        <v>16</v>
      </c>
      <c r="CP15" s="247">
        <v>16</v>
      </c>
      <c r="CQ15" s="588">
        <f t="shared" si="35"/>
        <v>184</v>
      </c>
      <c r="CR15" s="247">
        <v>87</v>
      </c>
      <c r="CS15" s="590">
        <v>97</v>
      </c>
      <c r="CT15" s="247">
        <f t="shared" si="36"/>
        <v>200</v>
      </c>
      <c r="CU15" s="247">
        <v>93</v>
      </c>
      <c r="CV15" s="247">
        <v>107</v>
      </c>
      <c r="CW15" s="588">
        <f t="shared" si="37"/>
        <v>201</v>
      </c>
      <c r="CX15" s="247">
        <v>98</v>
      </c>
      <c r="CY15" s="590">
        <v>103</v>
      </c>
      <c r="CZ15" s="247">
        <f t="shared" si="38"/>
        <v>163</v>
      </c>
      <c r="DA15" s="247">
        <v>77</v>
      </c>
      <c r="DB15" s="247">
        <v>86</v>
      </c>
      <c r="DC15" s="588">
        <f t="shared" si="39"/>
        <v>145</v>
      </c>
      <c r="DD15" s="247">
        <v>68</v>
      </c>
      <c r="DE15" s="590">
        <v>77</v>
      </c>
      <c r="DF15" s="247">
        <f t="shared" si="40"/>
        <v>202</v>
      </c>
      <c r="DG15" s="247">
        <v>92</v>
      </c>
      <c r="DH15" s="247">
        <v>110</v>
      </c>
      <c r="DI15" s="588">
        <f t="shared" si="41"/>
        <v>218</v>
      </c>
      <c r="DJ15" s="247">
        <v>104</v>
      </c>
      <c r="DK15" s="590">
        <v>114</v>
      </c>
      <c r="DL15" s="247">
        <f t="shared" si="42"/>
        <v>199</v>
      </c>
      <c r="DM15" s="247">
        <v>86</v>
      </c>
      <c r="DN15" s="247">
        <v>113</v>
      </c>
      <c r="DO15" s="588">
        <f t="shared" si="43"/>
        <v>197</v>
      </c>
      <c r="DP15" s="247">
        <v>84</v>
      </c>
      <c r="DQ15" s="590">
        <v>113</v>
      </c>
      <c r="DR15" s="247">
        <f t="shared" si="44"/>
        <v>185</v>
      </c>
      <c r="DS15" s="247">
        <v>75</v>
      </c>
      <c r="DT15" s="247">
        <v>110</v>
      </c>
      <c r="DU15" s="588">
        <f t="shared" si="45"/>
        <v>139</v>
      </c>
      <c r="DV15" s="247">
        <v>64</v>
      </c>
      <c r="DW15" s="590">
        <v>75</v>
      </c>
      <c r="DX15" s="247">
        <f t="shared" si="46"/>
        <v>95</v>
      </c>
      <c r="DY15" s="247">
        <v>46</v>
      </c>
      <c r="DZ15" s="247">
        <v>49</v>
      </c>
      <c r="EA15" s="588">
        <f t="shared" si="47"/>
        <v>84</v>
      </c>
      <c r="EB15" s="247">
        <v>37</v>
      </c>
      <c r="EC15" s="590">
        <v>47</v>
      </c>
      <c r="ED15" s="247" t="s">
        <v>693</v>
      </c>
      <c r="EE15" s="247" t="s">
        <v>693</v>
      </c>
      <c r="EF15" s="259" t="s">
        <v>693</v>
      </c>
    </row>
    <row r="16" spans="1:136" ht="12.75" customHeight="1">
      <c r="A16" s="248" t="s">
        <v>181</v>
      </c>
      <c r="B16" s="251">
        <f t="shared" si="4"/>
        <v>2369</v>
      </c>
      <c r="C16" s="249">
        <v>1042</v>
      </c>
      <c r="D16" s="249">
        <v>1327</v>
      </c>
      <c r="E16" s="592">
        <f t="shared" si="5"/>
        <v>89</v>
      </c>
      <c r="F16" s="249">
        <v>41</v>
      </c>
      <c r="G16" s="593">
        <v>48</v>
      </c>
      <c r="H16" s="249">
        <f t="shared" si="6"/>
        <v>22</v>
      </c>
      <c r="I16" s="249">
        <v>11</v>
      </c>
      <c r="J16" s="249">
        <v>11</v>
      </c>
      <c r="K16" s="588">
        <f t="shared" si="7"/>
        <v>19</v>
      </c>
      <c r="L16" s="247">
        <v>9</v>
      </c>
      <c r="M16" s="590">
        <v>10</v>
      </c>
      <c r="N16" s="247">
        <f t="shared" si="8"/>
        <v>15</v>
      </c>
      <c r="O16" s="247">
        <v>5</v>
      </c>
      <c r="P16" s="247">
        <v>10</v>
      </c>
      <c r="Q16" s="588">
        <f t="shared" si="9"/>
        <v>23</v>
      </c>
      <c r="R16" s="247">
        <v>8</v>
      </c>
      <c r="S16" s="590">
        <v>15</v>
      </c>
      <c r="T16" s="247">
        <f t="shared" si="10"/>
        <v>10</v>
      </c>
      <c r="U16" s="247">
        <v>8</v>
      </c>
      <c r="V16" s="247">
        <v>2</v>
      </c>
      <c r="W16" s="592">
        <f t="shared" si="11"/>
        <v>86</v>
      </c>
      <c r="X16" s="249">
        <v>43</v>
      </c>
      <c r="Y16" s="593">
        <v>43</v>
      </c>
      <c r="Z16" s="249">
        <f t="shared" si="12"/>
        <v>14</v>
      </c>
      <c r="AA16" s="249">
        <v>6</v>
      </c>
      <c r="AB16" s="249">
        <v>8</v>
      </c>
      <c r="AC16" s="592">
        <f t="shared" si="13"/>
        <v>19</v>
      </c>
      <c r="AD16" s="249">
        <v>10</v>
      </c>
      <c r="AE16" s="593">
        <v>9</v>
      </c>
      <c r="AF16" s="249">
        <f t="shared" si="14"/>
        <v>17</v>
      </c>
      <c r="AG16" s="249">
        <v>10</v>
      </c>
      <c r="AH16" s="249">
        <v>7</v>
      </c>
      <c r="AI16" s="592">
        <f t="shared" si="15"/>
        <v>13</v>
      </c>
      <c r="AJ16" s="249">
        <v>7</v>
      </c>
      <c r="AK16" s="593">
        <v>6</v>
      </c>
      <c r="AL16" s="249">
        <f t="shared" si="16"/>
        <v>23</v>
      </c>
      <c r="AM16" s="249">
        <v>10</v>
      </c>
      <c r="AN16" s="249">
        <v>13</v>
      </c>
      <c r="AO16" s="592">
        <f t="shared" si="17"/>
        <v>99</v>
      </c>
      <c r="AP16" s="249">
        <v>48</v>
      </c>
      <c r="AQ16" s="593">
        <v>51</v>
      </c>
      <c r="AR16" s="249">
        <f t="shared" si="18"/>
        <v>19</v>
      </c>
      <c r="AS16" s="249">
        <v>7</v>
      </c>
      <c r="AT16" s="249">
        <v>12</v>
      </c>
      <c r="AU16" s="592">
        <f t="shared" si="19"/>
        <v>12</v>
      </c>
      <c r="AV16" s="249">
        <v>7</v>
      </c>
      <c r="AW16" s="593">
        <v>5</v>
      </c>
      <c r="AX16" s="249">
        <f t="shared" si="20"/>
        <v>24</v>
      </c>
      <c r="AY16" s="247">
        <v>13</v>
      </c>
      <c r="AZ16" s="247">
        <v>11</v>
      </c>
      <c r="BA16" s="592">
        <f t="shared" si="21"/>
        <v>22</v>
      </c>
      <c r="BB16" s="247">
        <v>8</v>
      </c>
      <c r="BC16" s="590">
        <v>14</v>
      </c>
      <c r="BD16" s="249">
        <f t="shared" si="22"/>
        <v>22</v>
      </c>
      <c r="BE16" s="247">
        <v>13</v>
      </c>
      <c r="BF16" s="247">
        <v>9</v>
      </c>
      <c r="BG16" s="588">
        <f t="shared" si="23"/>
        <v>128</v>
      </c>
      <c r="BH16" s="249">
        <v>70</v>
      </c>
      <c r="BI16" s="593">
        <v>58</v>
      </c>
      <c r="BJ16" s="247">
        <f t="shared" si="24"/>
        <v>22</v>
      </c>
      <c r="BK16" s="249">
        <v>14</v>
      </c>
      <c r="BL16" s="249">
        <v>8</v>
      </c>
      <c r="BM16" s="588">
        <f t="shared" si="25"/>
        <v>27</v>
      </c>
      <c r="BN16" s="249">
        <v>14</v>
      </c>
      <c r="BO16" s="593">
        <v>13</v>
      </c>
      <c r="BP16" s="247">
        <f t="shared" si="26"/>
        <v>23</v>
      </c>
      <c r="BQ16" s="249">
        <v>13</v>
      </c>
      <c r="BR16" s="249">
        <v>10</v>
      </c>
      <c r="BS16" s="588">
        <f t="shared" si="27"/>
        <v>27</v>
      </c>
      <c r="BT16" s="249">
        <v>14</v>
      </c>
      <c r="BU16" s="593">
        <v>13</v>
      </c>
      <c r="BV16" s="247">
        <f t="shared" si="28"/>
        <v>29</v>
      </c>
      <c r="BW16" s="249">
        <v>15</v>
      </c>
      <c r="BX16" s="249">
        <v>14</v>
      </c>
      <c r="BY16" s="588">
        <f t="shared" si="29"/>
        <v>107</v>
      </c>
      <c r="BZ16" s="249">
        <v>49</v>
      </c>
      <c r="CA16" s="593">
        <v>58</v>
      </c>
      <c r="CB16" s="247">
        <f t="shared" si="30"/>
        <v>20</v>
      </c>
      <c r="CC16" s="249">
        <v>9</v>
      </c>
      <c r="CD16" s="249">
        <v>11</v>
      </c>
      <c r="CE16" s="588">
        <f t="shared" si="31"/>
        <v>22</v>
      </c>
      <c r="CF16" s="249">
        <v>11</v>
      </c>
      <c r="CG16" s="593">
        <v>11</v>
      </c>
      <c r="CH16" s="247">
        <f t="shared" si="32"/>
        <v>17</v>
      </c>
      <c r="CI16" s="249">
        <v>7</v>
      </c>
      <c r="CJ16" s="249">
        <v>10</v>
      </c>
      <c r="CK16" s="588">
        <f t="shared" si="33"/>
        <v>21</v>
      </c>
      <c r="CL16" s="249">
        <v>6</v>
      </c>
      <c r="CM16" s="593">
        <v>15</v>
      </c>
      <c r="CN16" s="247">
        <f t="shared" si="34"/>
        <v>27</v>
      </c>
      <c r="CO16" s="249">
        <v>16</v>
      </c>
      <c r="CP16" s="249">
        <v>11</v>
      </c>
      <c r="CQ16" s="588">
        <f t="shared" si="35"/>
        <v>160</v>
      </c>
      <c r="CR16" s="249">
        <v>59</v>
      </c>
      <c r="CS16" s="593">
        <v>101</v>
      </c>
      <c r="CT16" s="247">
        <f t="shared" si="36"/>
        <v>191</v>
      </c>
      <c r="CU16" s="249">
        <v>90</v>
      </c>
      <c r="CV16" s="249">
        <v>101</v>
      </c>
      <c r="CW16" s="588">
        <f t="shared" si="37"/>
        <v>168</v>
      </c>
      <c r="CX16" s="249">
        <v>73</v>
      </c>
      <c r="CY16" s="593">
        <v>95</v>
      </c>
      <c r="CZ16" s="247">
        <f t="shared" si="38"/>
        <v>161</v>
      </c>
      <c r="DA16" s="249">
        <v>69</v>
      </c>
      <c r="DB16" s="249">
        <v>92</v>
      </c>
      <c r="DC16" s="588">
        <f t="shared" si="39"/>
        <v>145</v>
      </c>
      <c r="DD16" s="249">
        <v>65</v>
      </c>
      <c r="DE16" s="593">
        <v>80</v>
      </c>
      <c r="DF16" s="249">
        <f t="shared" si="40"/>
        <v>191</v>
      </c>
      <c r="DG16" s="249">
        <v>83</v>
      </c>
      <c r="DH16" s="249">
        <v>108</v>
      </c>
      <c r="DI16" s="592">
        <f t="shared" si="41"/>
        <v>141</v>
      </c>
      <c r="DJ16" s="249">
        <v>58</v>
      </c>
      <c r="DK16" s="593">
        <v>83</v>
      </c>
      <c r="DL16" s="249">
        <f t="shared" si="42"/>
        <v>162</v>
      </c>
      <c r="DM16" s="249">
        <v>66</v>
      </c>
      <c r="DN16" s="249">
        <v>96</v>
      </c>
      <c r="DO16" s="592">
        <f t="shared" si="43"/>
        <v>176</v>
      </c>
      <c r="DP16" s="249">
        <v>74</v>
      </c>
      <c r="DQ16" s="593">
        <v>102</v>
      </c>
      <c r="DR16" s="249">
        <f t="shared" si="44"/>
        <v>164</v>
      </c>
      <c r="DS16" s="249">
        <v>68</v>
      </c>
      <c r="DT16" s="249">
        <v>96</v>
      </c>
      <c r="DU16" s="592">
        <f t="shared" si="45"/>
        <v>104</v>
      </c>
      <c r="DV16" s="249">
        <v>42</v>
      </c>
      <c r="DW16" s="593">
        <v>62</v>
      </c>
      <c r="DX16" s="249">
        <f t="shared" si="46"/>
        <v>53</v>
      </c>
      <c r="DY16" s="249">
        <v>24</v>
      </c>
      <c r="DZ16" s="249">
        <v>29</v>
      </c>
      <c r="EA16" s="592">
        <f t="shared" si="47"/>
        <v>42</v>
      </c>
      <c r="EB16" s="249">
        <v>19</v>
      </c>
      <c r="EC16" s="593">
        <v>23</v>
      </c>
      <c r="ED16" s="249">
        <f>SUM(EE16,EF16)</f>
        <v>2</v>
      </c>
      <c r="EE16" s="249">
        <v>1</v>
      </c>
      <c r="EF16" s="260">
        <v>1</v>
      </c>
    </row>
    <row r="17" spans="1:136" ht="12.75" customHeight="1">
      <c r="A17" s="246" t="s">
        <v>182</v>
      </c>
      <c r="B17" s="258">
        <f t="shared" si="4"/>
        <v>2023</v>
      </c>
      <c r="C17" s="247">
        <v>932</v>
      </c>
      <c r="D17" s="247">
        <v>1091</v>
      </c>
      <c r="E17" s="591">
        <f t="shared" si="5"/>
        <v>71</v>
      </c>
      <c r="F17" s="247">
        <v>31</v>
      </c>
      <c r="G17" s="590">
        <v>40</v>
      </c>
      <c r="H17" s="256">
        <f t="shared" si="6"/>
        <v>20</v>
      </c>
      <c r="I17" s="247">
        <v>8</v>
      </c>
      <c r="J17" s="247">
        <v>12</v>
      </c>
      <c r="K17" s="591">
        <f t="shared" si="7"/>
        <v>14</v>
      </c>
      <c r="L17" s="256">
        <v>7</v>
      </c>
      <c r="M17" s="589">
        <v>7</v>
      </c>
      <c r="N17" s="256">
        <f t="shared" si="8"/>
        <v>16</v>
      </c>
      <c r="O17" s="256">
        <v>4</v>
      </c>
      <c r="P17" s="256">
        <v>12</v>
      </c>
      <c r="Q17" s="591">
        <f t="shared" si="9"/>
        <v>8</v>
      </c>
      <c r="R17" s="256">
        <v>6</v>
      </c>
      <c r="S17" s="589">
        <v>2</v>
      </c>
      <c r="T17" s="256">
        <f t="shared" si="10"/>
        <v>13</v>
      </c>
      <c r="U17" s="256">
        <v>6</v>
      </c>
      <c r="V17" s="256">
        <v>7</v>
      </c>
      <c r="W17" s="588">
        <f t="shared" si="11"/>
        <v>50</v>
      </c>
      <c r="X17" s="247">
        <v>30</v>
      </c>
      <c r="Y17" s="590">
        <v>20</v>
      </c>
      <c r="Z17" s="247">
        <f t="shared" si="12"/>
        <v>7</v>
      </c>
      <c r="AA17" s="247">
        <v>5</v>
      </c>
      <c r="AB17" s="247">
        <v>2</v>
      </c>
      <c r="AC17" s="588">
        <f t="shared" si="13"/>
        <v>12</v>
      </c>
      <c r="AD17" s="247">
        <v>8</v>
      </c>
      <c r="AE17" s="590">
        <v>4</v>
      </c>
      <c r="AF17" s="247">
        <f t="shared" si="14"/>
        <v>2</v>
      </c>
      <c r="AG17" s="247">
        <v>1</v>
      </c>
      <c r="AH17" s="247">
        <v>1</v>
      </c>
      <c r="AI17" s="588">
        <f t="shared" si="15"/>
        <v>18</v>
      </c>
      <c r="AJ17" s="247">
        <v>8</v>
      </c>
      <c r="AK17" s="590">
        <v>10</v>
      </c>
      <c r="AL17" s="247">
        <f t="shared" si="16"/>
        <v>11</v>
      </c>
      <c r="AM17" s="247">
        <v>8</v>
      </c>
      <c r="AN17" s="247">
        <v>3</v>
      </c>
      <c r="AO17" s="588">
        <f t="shared" si="17"/>
        <v>81</v>
      </c>
      <c r="AP17" s="247">
        <v>28</v>
      </c>
      <c r="AQ17" s="590">
        <v>53</v>
      </c>
      <c r="AR17" s="247">
        <f t="shared" si="18"/>
        <v>15</v>
      </c>
      <c r="AS17" s="247">
        <v>4</v>
      </c>
      <c r="AT17" s="247">
        <v>11</v>
      </c>
      <c r="AU17" s="588">
        <f t="shared" si="19"/>
        <v>18</v>
      </c>
      <c r="AV17" s="247">
        <v>7</v>
      </c>
      <c r="AW17" s="590">
        <v>11</v>
      </c>
      <c r="AX17" s="247">
        <f t="shared" si="20"/>
        <v>16</v>
      </c>
      <c r="AY17" s="256">
        <v>6</v>
      </c>
      <c r="AZ17" s="256">
        <v>10</v>
      </c>
      <c r="BA17" s="588">
        <f t="shared" si="21"/>
        <v>17</v>
      </c>
      <c r="BB17" s="256">
        <v>6</v>
      </c>
      <c r="BC17" s="589">
        <v>11</v>
      </c>
      <c r="BD17" s="247">
        <f t="shared" si="22"/>
        <v>15</v>
      </c>
      <c r="BE17" s="256">
        <v>5</v>
      </c>
      <c r="BF17" s="256">
        <v>10</v>
      </c>
      <c r="BG17" s="591">
        <f t="shared" si="23"/>
        <v>82</v>
      </c>
      <c r="BH17" s="247">
        <v>46</v>
      </c>
      <c r="BI17" s="590">
        <v>36</v>
      </c>
      <c r="BJ17" s="256">
        <f t="shared" si="24"/>
        <v>17</v>
      </c>
      <c r="BK17" s="247">
        <v>12</v>
      </c>
      <c r="BL17" s="247">
        <v>5</v>
      </c>
      <c r="BM17" s="591">
        <f t="shared" si="25"/>
        <v>13</v>
      </c>
      <c r="BN17" s="247">
        <v>6</v>
      </c>
      <c r="BO17" s="590">
        <v>7</v>
      </c>
      <c r="BP17" s="256">
        <f t="shared" si="26"/>
        <v>18</v>
      </c>
      <c r="BQ17" s="247">
        <v>8</v>
      </c>
      <c r="BR17" s="247">
        <v>10</v>
      </c>
      <c r="BS17" s="591">
        <f t="shared" si="27"/>
        <v>13</v>
      </c>
      <c r="BT17" s="247">
        <v>8</v>
      </c>
      <c r="BU17" s="590">
        <v>5</v>
      </c>
      <c r="BV17" s="256">
        <f t="shared" si="28"/>
        <v>21</v>
      </c>
      <c r="BW17" s="247">
        <v>12</v>
      </c>
      <c r="BX17" s="247">
        <v>9</v>
      </c>
      <c r="BY17" s="591">
        <f t="shared" si="29"/>
        <v>117</v>
      </c>
      <c r="BZ17" s="247">
        <v>48</v>
      </c>
      <c r="CA17" s="590">
        <v>69</v>
      </c>
      <c r="CB17" s="256">
        <f t="shared" si="30"/>
        <v>16</v>
      </c>
      <c r="CC17" s="247">
        <v>8</v>
      </c>
      <c r="CD17" s="247">
        <v>8</v>
      </c>
      <c r="CE17" s="591">
        <f t="shared" si="31"/>
        <v>17</v>
      </c>
      <c r="CF17" s="247">
        <v>8</v>
      </c>
      <c r="CG17" s="590">
        <v>9</v>
      </c>
      <c r="CH17" s="256">
        <f t="shared" si="32"/>
        <v>26</v>
      </c>
      <c r="CI17" s="247">
        <v>12</v>
      </c>
      <c r="CJ17" s="247">
        <v>14</v>
      </c>
      <c r="CK17" s="591">
        <f t="shared" si="33"/>
        <v>23</v>
      </c>
      <c r="CL17" s="247">
        <v>6</v>
      </c>
      <c r="CM17" s="590">
        <v>17</v>
      </c>
      <c r="CN17" s="256">
        <f t="shared" si="34"/>
        <v>35</v>
      </c>
      <c r="CO17" s="247">
        <v>14</v>
      </c>
      <c r="CP17" s="247">
        <v>21</v>
      </c>
      <c r="CQ17" s="591">
        <f t="shared" si="35"/>
        <v>195</v>
      </c>
      <c r="CR17" s="247">
        <v>97</v>
      </c>
      <c r="CS17" s="590">
        <v>98</v>
      </c>
      <c r="CT17" s="256">
        <f t="shared" si="36"/>
        <v>169</v>
      </c>
      <c r="CU17" s="247">
        <v>84</v>
      </c>
      <c r="CV17" s="247">
        <v>85</v>
      </c>
      <c r="CW17" s="591">
        <f t="shared" si="37"/>
        <v>135</v>
      </c>
      <c r="CX17" s="247">
        <v>67</v>
      </c>
      <c r="CY17" s="590">
        <v>68</v>
      </c>
      <c r="CZ17" s="256">
        <f t="shared" si="38"/>
        <v>133</v>
      </c>
      <c r="DA17" s="247">
        <v>63</v>
      </c>
      <c r="DB17" s="247">
        <v>70</v>
      </c>
      <c r="DC17" s="591">
        <f t="shared" si="39"/>
        <v>140</v>
      </c>
      <c r="DD17" s="247">
        <v>60</v>
      </c>
      <c r="DE17" s="590">
        <v>80</v>
      </c>
      <c r="DF17" s="247">
        <f t="shared" si="40"/>
        <v>168</v>
      </c>
      <c r="DG17" s="247">
        <v>79</v>
      </c>
      <c r="DH17" s="247">
        <v>89</v>
      </c>
      <c r="DI17" s="588">
        <f t="shared" si="41"/>
        <v>148</v>
      </c>
      <c r="DJ17" s="247">
        <v>69</v>
      </c>
      <c r="DK17" s="590">
        <v>79</v>
      </c>
      <c r="DL17" s="247">
        <f t="shared" si="42"/>
        <v>126</v>
      </c>
      <c r="DM17" s="247">
        <v>58</v>
      </c>
      <c r="DN17" s="247">
        <v>68</v>
      </c>
      <c r="DO17" s="588">
        <f t="shared" si="43"/>
        <v>147</v>
      </c>
      <c r="DP17" s="247">
        <v>64</v>
      </c>
      <c r="DQ17" s="590">
        <v>83</v>
      </c>
      <c r="DR17" s="247">
        <f t="shared" si="44"/>
        <v>102</v>
      </c>
      <c r="DS17" s="247">
        <v>51</v>
      </c>
      <c r="DT17" s="247">
        <v>51</v>
      </c>
      <c r="DU17" s="591">
        <f t="shared" si="45"/>
        <v>83</v>
      </c>
      <c r="DV17" s="256">
        <v>29</v>
      </c>
      <c r="DW17" s="589">
        <v>54</v>
      </c>
      <c r="DX17" s="247">
        <f t="shared" si="46"/>
        <v>39</v>
      </c>
      <c r="DY17" s="256">
        <v>18</v>
      </c>
      <c r="DZ17" s="256">
        <v>21</v>
      </c>
      <c r="EA17" s="588">
        <f t="shared" si="47"/>
        <v>35</v>
      </c>
      <c r="EB17" s="256">
        <v>10</v>
      </c>
      <c r="EC17" s="589">
        <v>25</v>
      </c>
      <c r="ED17" s="247">
        <f>SUM(EE17,EF17)</f>
        <v>2</v>
      </c>
      <c r="EE17" s="256" t="s">
        <v>693</v>
      </c>
      <c r="EF17" s="257">
        <v>2</v>
      </c>
    </row>
    <row r="18" spans="1:136" ht="12.75" customHeight="1">
      <c r="A18" s="246" t="s">
        <v>183</v>
      </c>
      <c r="B18" s="258">
        <f t="shared" si="4"/>
        <v>1181</v>
      </c>
      <c r="C18" s="247">
        <v>519</v>
      </c>
      <c r="D18" s="247">
        <v>662</v>
      </c>
      <c r="E18" s="588">
        <f t="shared" si="5"/>
        <v>33</v>
      </c>
      <c r="F18" s="247">
        <v>15</v>
      </c>
      <c r="G18" s="590">
        <v>18</v>
      </c>
      <c r="H18" s="247">
        <f t="shared" si="6"/>
        <v>4</v>
      </c>
      <c r="I18" s="247">
        <v>2</v>
      </c>
      <c r="J18" s="247">
        <v>2</v>
      </c>
      <c r="K18" s="588">
        <f t="shared" si="7"/>
        <v>4</v>
      </c>
      <c r="L18" s="247" t="s">
        <v>657</v>
      </c>
      <c r="M18" s="590">
        <v>4</v>
      </c>
      <c r="N18" s="247">
        <f t="shared" si="8"/>
        <v>6</v>
      </c>
      <c r="O18" s="247">
        <v>3</v>
      </c>
      <c r="P18" s="247">
        <v>3</v>
      </c>
      <c r="Q18" s="588">
        <f t="shared" si="9"/>
        <v>12</v>
      </c>
      <c r="R18" s="247">
        <v>8</v>
      </c>
      <c r="S18" s="590">
        <v>4</v>
      </c>
      <c r="T18" s="247">
        <f t="shared" si="10"/>
        <v>7</v>
      </c>
      <c r="U18" s="247">
        <v>2</v>
      </c>
      <c r="V18" s="247">
        <v>5</v>
      </c>
      <c r="W18" s="588">
        <f t="shared" si="11"/>
        <v>48</v>
      </c>
      <c r="X18" s="247">
        <v>22</v>
      </c>
      <c r="Y18" s="590">
        <v>26</v>
      </c>
      <c r="Z18" s="247">
        <f t="shared" si="12"/>
        <v>8</v>
      </c>
      <c r="AA18" s="247">
        <v>4</v>
      </c>
      <c r="AB18" s="247">
        <v>4</v>
      </c>
      <c r="AC18" s="588">
        <f t="shared" si="13"/>
        <v>9</v>
      </c>
      <c r="AD18" s="247">
        <v>3</v>
      </c>
      <c r="AE18" s="590">
        <v>6</v>
      </c>
      <c r="AF18" s="247">
        <f t="shared" si="14"/>
        <v>9</v>
      </c>
      <c r="AG18" s="247">
        <v>7</v>
      </c>
      <c r="AH18" s="247">
        <v>2</v>
      </c>
      <c r="AI18" s="588">
        <f t="shared" si="15"/>
        <v>11</v>
      </c>
      <c r="AJ18" s="247">
        <v>4</v>
      </c>
      <c r="AK18" s="590">
        <v>7</v>
      </c>
      <c r="AL18" s="247">
        <f t="shared" si="16"/>
        <v>11</v>
      </c>
      <c r="AM18" s="247">
        <v>4</v>
      </c>
      <c r="AN18" s="247">
        <v>7</v>
      </c>
      <c r="AO18" s="588">
        <f t="shared" si="17"/>
        <v>42</v>
      </c>
      <c r="AP18" s="247">
        <v>18</v>
      </c>
      <c r="AQ18" s="590">
        <v>24</v>
      </c>
      <c r="AR18" s="247">
        <f t="shared" si="18"/>
        <v>8</v>
      </c>
      <c r="AS18" s="247">
        <v>2</v>
      </c>
      <c r="AT18" s="247">
        <v>6</v>
      </c>
      <c r="AU18" s="588">
        <f t="shared" si="19"/>
        <v>7</v>
      </c>
      <c r="AV18" s="247">
        <v>3</v>
      </c>
      <c r="AW18" s="590">
        <v>4</v>
      </c>
      <c r="AX18" s="247">
        <f t="shared" si="20"/>
        <v>10</v>
      </c>
      <c r="AY18" s="247">
        <v>3</v>
      </c>
      <c r="AZ18" s="247">
        <v>7</v>
      </c>
      <c r="BA18" s="588">
        <f t="shared" si="21"/>
        <v>11</v>
      </c>
      <c r="BB18" s="247">
        <v>8</v>
      </c>
      <c r="BC18" s="590">
        <v>3</v>
      </c>
      <c r="BD18" s="247">
        <f t="shared" si="22"/>
        <v>6</v>
      </c>
      <c r="BE18" s="247">
        <v>2</v>
      </c>
      <c r="BF18" s="247">
        <v>4</v>
      </c>
      <c r="BG18" s="588">
        <f t="shared" si="23"/>
        <v>54</v>
      </c>
      <c r="BH18" s="247">
        <v>31</v>
      </c>
      <c r="BI18" s="590">
        <v>23</v>
      </c>
      <c r="BJ18" s="247">
        <f t="shared" si="24"/>
        <v>11</v>
      </c>
      <c r="BK18" s="247">
        <v>8</v>
      </c>
      <c r="BL18" s="247">
        <v>3</v>
      </c>
      <c r="BM18" s="588">
        <f t="shared" si="25"/>
        <v>11</v>
      </c>
      <c r="BN18" s="247">
        <v>7</v>
      </c>
      <c r="BO18" s="590">
        <v>4</v>
      </c>
      <c r="BP18" s="247">
        <f t="shared" si="26"/>
        <v>13</v>
      </c>
      <c r="BQ18" s="247">
        <v>7</v>
      </c>
      <c r="BR18" s="247">
        <v>6</v>
      </c>
      <c r="BS18" s="588">
        <f t="shared" si="27"/>
        <v>10</v>
      </c>
      <c r="BT18" s="247">
        <v>6</v>
      </c>
      <c r="BU18" s="590">
        <v>4</v>
      </c>
      <c r="BV18" s="247">
        <f t="shared" si="28"/>
        <v>9</v>
      </c>
      <c r="BW18" s="247">
        <v>3</v>
      </c>
      <c r="BX18" s="247">
        <v>6</v>
      </c>
      <c r="BY18" s="588">
        <f t="shared" si="29"/>
        <v>78</v>
      </c>
      <c r="BZ18" s="247">
        <v>38</v>
      </c>
      <c r="CA18" s="590">
        <v>40</v>
      </c>
      <c r="CB18" s="247">
        <f t="shared" si="30"/>
        <v>18</v>
      </c>
      <c r="CC18" s="247">
        <v>10</v>
      </c>
      <c r="CD18" s="247">
        <v>8</v>
      </c>
      <c r="CE18" s="588">
        <f t="shared" si="31"/>
        <v>19</v>
      </c>
      <c r="CF18" s="247">
        <v>10</v>
      </c>
      <c r="CG18" s="590">
        <v>9</v>
      </c>
      <c r="CH18" s="247">
        <f t="shared" si="32"/>
        <v>15</v>
      </c>
      <c r="CI18" s="247">
        <v>6</v>
      </c>
      <c r="CJ18" s="247">
        <v>9</v>
      </c>
      <c r="CK18" s="588">
        <f t="shared" si="33"/>
        <v>15</v>
      </c>
      <c r="CL18" s="247">
        <v>6</v>
      </c>
      <c r="CM18" s="590">
        <v>9</v>
      </c>
      <c r="CN18" s="247">
        <f t="shared" si="34"/>
        <v>11</v>
      </c>
      <c r="CO18" s="247">
        <v>6</v>
      </c>
      <c r="CP18" s="247">
        <v>5</v>
      </c>
      <c r="CQ18" s="588">
        <f t="shared" si="35"/>
        <v>86</v>
      </c>
      <c r="CR18" s="247">
        <v>43</v>
      </c>
      <c r="CS18" s="590">
        <v>43</v>
      </c>
      <c r="CT18" s="247">
        <f t="shared" si="36"/>
        <v>96</v>
      </c>
      <c r="CU18" s="247">
        <v>37</v>
      </c>
      <c r="CV18" s="247">
        <v>59</v>
      </c>
      <c r="CW18" s="588">
        <f t="shared" si="37"/>
        <v>79</v>
      </c>
      <c r="CX18" s="247">
        <v>35</v>
      </c>
      <c r="CY18" s="590">
        <v>44</v>
      </c>
      <c r="CZ18" s="247">
        <f t="shared" si="38"/>
        <v>47</v>
      </c>
      <c r="DA18" s="247">
        <v>23</v>
      </c>
      <c r="DB18" s="247">
        <v>24</v>
      </c>
      <c r="DC18" s="588">
        <f t="shared" si="39"/>
        <v>88</v>
      </c>
      <c r="DD18" s="247">
        <v>38</v>
      </c>
      <c r="DE18" s="590">
        <v>50</v>
      </c>
      <c r="DF18" s="247">
        <f t="shared" si="40"/>
        <v>96</v>
      </c>
      <c r="DG18" s="247">
        <v>44</v>
      </c>
      <c r="DH18" s="247">
        <v>52</v>
      </c>
      <c r="DI18" s="588">
        <f t="shared" si="41"/>
        <v>78</v>
      </c>
      <c r="DJ18" s="247">
        <v>34</v>
      </c>
      <c r="DK18" s="590">
        <v>44</v>
      </c>
      <c r="DL18" s="247">
        <f t="shared" si="42"/>
        <v>71</v>
      </c>
      <c r="DM18" s="247">
        <v>28</v>
      </c>
      <c r="DN18" s="247">
        <v>43</v>
      </c>
      <c r="DO18" s="588">
        <f t="shared" si="43"/>
        <v>93</v>
      </c>
      <c r="DP18" s="247">
        <v>41</v>
      </c>
      <c r="DQ18" s="590">
        <v>52</v>
      </c>
      <c r="DR18" s="247">
        <f t="shared" si="44"/>
        <v>67</v>
      </c>
      <c r="DS18" s="247">
        <v>24</v>
      </c>
      <c r="DT18" s="247">
        <v>43</v>
      </c>
      <c r="DU18" s="588">
        <f t="shared" si="45"/>
        <v>47</v>
      </c>
      <c r="DV18" s="247">
        <v>20</v>
      </c>
      <c r="DW18" s="590">
        <v>27</v>
      </c>
      <c r="DX18" s="247">
        <f t="shared" si="46"/>
        <v>41</v>
      </c>
      <c r="DY18" s="247">
        <v>15</v>
      </c>
      <c r="DZ18" s="247">
        <v>26</v>
      </c>
      <c r="EA18" s="588">
        <f t="shared" si="47"/>
        <v>37</v>
      </c>
      <c r="EB18" s="247">
        <v>13</v>
      </c>
      <c r="EC18" s="590">
        <v>24</v>
      </c>
      <c r="ED18" s="247" t="s">
        <v>693</v>
      </c>
      <c r="EE18" s="247" t="s">
        <v>693</v>
      </c>
      <c r="EF18" s="259" t="s">
        <v>693</v>
      </c>
    </row>
    <row r="19" spans="1:136" ht="12.75" customHeight="1">
      <c r="A19" s="246" t="s">
        <v>184</v>
      </c>
      <c r="B19" s="258">
        <f t="shared" si="4"/>
        <v>1746</v>
      </c>
      <c r="C19" s="247">
        <v>740</v>
      </c>
      <c r="D19" s="247">
        <v>1006</v>
      </c>
      <c r="E19" s="588">
        <f t="shared" si="5"/>
        <v>64</v>
      </c>
      <c r="F19" s="247">
        <v>25</v>
      </c>
      <c r="G19" s="590">
        <v>39</v>
      </c>
      <c r="H19" s="247">
        <f t="shared" si="6"/>
        <v>19</v>
      </c>
      <c r="I19" s="247">
        <v>7</v>
      </c>
      <c r="J19" s="247">
        <v>12</v>
      </c>
      <c r="K19" s="588">
        <f t="shared" si="7"/>
        <v>10</v>
      </c>
      <c r="L19" s="247">
        <v>2</v>
      </c>
      <c r="M19" s="590">
        <v>8</v>
      </c>
      <c r="N19" s="247">
        <f t="shared" si="8"/>
        <v>8</v>
      </c>
      <c r="O19" s="247">
        <v>4</v>
      </c>
      <c r="P19" s="247">
        <v>4</v>
      </c>
      <c r="Q19" s="588">
        <f t="shared" si="9"/>
        <v>14</v>
      </c>
      <c r="R19" s="247">
        <v>6</v>
      </c>
      <c r="S19" s="590">
        <v>8</v>
      </c>
      <c r="T19" s="247">
        <f t="shared" si="10"/>
        <v>13</v>
      </c>
      <c r="U19" s="247">
        <v>6</v>
      </c>
      <c r="V19" s="247">
        <v>7</v>
      </c>
      <c r="W19" s="588">
        <f t="shared" si="11"/>
        <v>61</v>
      </c>
      <c r="X19" s="247">
        <v>31</v>
      </c>
      <c r="Y19" s="590">
        <v>30</v>
      </c>
      <c r="Z19" s="247">
        <f t="shared" si="12"/>
        <v>11</v>
      </c>
      <c r="AA19" s="247">
        <v>6</v>
      </c>
      <c r="AB19" s="247">
        <v>5</v>
      </c>
      <c r="AC19" s="588">
        <f t="shared" si="13"/>
        <v>9</v>
      </c>
      <c r="AD19" s="247">
        <v>4</v>
      </c>
      <c r="AE19" s="590">
        <v>5</v>
      </c>
      <c r="AF19" s="247">
        <f t="shared" si="14"/>
        <v>10</v>
      </c>
      <c r="AG19" s="247">
        <v>6</v>
      </c>
      <c r="AH19" s="247">
        <v>4</v>
      </c>
      <c r="AI19" s="588">
        <f t="shared" si="15"/>
        <v>11</v>
      </c>
      <c r="AJ19" s="247">
        <v>5</v>
      </c>
      <c r="AK19" s="590">
        <v>6</v>
      </c>
      <c r="AL19" s="247">
        <f t="shared" si="16"/>
        <v>20</v>
      </c>
      <c r="AM19" s="247">
        <v>10</v>
      </c>
      <c r="AN19" s="247">
        <v>10</v>
      </c>
      <c r="AO19" s="588">
        <f t="shared" si="17"/>
        <v>69</v>
      </c>
      <c r="AP19" s="247">
        <v>40</v>
      </c>
      <c r="AQ19" s="590">
        <v>29</v>
      </c>
      <c r="AR19" s="247">
        <f t="shared" si="18"/>
        <v>8</v>
      </c>
      <c r="AS19" s="247">
        <v>5</v>
      </c>
      <c r="AT19" s="247">
        <v>3</v>
      </c>
      <c r="AU19" s="588">
        <f t="shared" si="19"/>
        <v>15</v>
      </c>
      <c r="AV19" s="247">
        <v>9</v>
      </c>
      <c r="AW19" s="590">
        <v>6</v>
      </c>
      <c r="AX19" s="247">
        <f t="shared" si="20"/>
        <v>18</v>
      </c>
      <c r="AY19" s="247">
        <v>9</v>
      </c>
      <c r="AZ19" s="247">
        <v>9</v>
      </c>
      <c r="BA19" s="588">
        <f t="shared" si="21"/>
        <v>14</v>
      </c>
      <c r="BB19" s="247">
        <v>9</v>
      </c>
      <c r="BC19" s="590">
        <v>5</v>
      </c>
      <c r="BD19" s="247">
        <f t="shared" si="22"/>
        <v>14</v>
      </c>
      <c r="BE19" s="247">
        <v>8</v>
      </c>
      <c r="BF19" s="247">
        <v>6</v>
      </c>
      <c r="BG19" s="588">
        <f t="shared" si="23"/>
        <v>140</v>
      </c>
      <c r="BH19" s="247">
        <v>38</v>
      </c>
      <c r="BI19" s="590">
        <v>102</v>
      </c>
      <c r="BJ19" s="247">
        <f t="shared" si="24"/>
        <v>15</v>
      </c>
      <c r="BK19" s="247">
        <v>10</v>
      </c>
      <c r="BL19" s="247">
        <v>5</v>
      </c>
      <c r="BM19" s="588">
        <f t="shared" si="25"/>
        <v>19</v>
      </c>
      <c r="BN19" s="247">
        <v>6</v>
      </c>
      <c r="BO19" s="590">
        <v>13</v>
      </c>
      <c r="BP19" s="247">
        <f t="shared" si="26"/>
        <v>16</v>
      </c>
      <c r="BQ19" s="247">
        <v>7</v>
      </c>
      <c r="BR19" s="247">
        <v>9</v>
      </c>
      <c r="BS19" s="588">
        <f t="shared" si="27"/>
        <v>45</v>
      </c>
      <c r="BT19" s="247">
        <v>7</v>
      </c>
      <c r="BU19" s="590">
        <v>38</v>
      </c>
      <c r="BV19" s="247">
        <f t="shared" si="28"/>
        <v>45</v>
      </c>
      <c r="BW19" s="247">
        <v>8</v>
      </c>
      <c r="BX19" s="247">
        <v>37</v>
      </c>
      <c r="BY19" s="588">
        <f t="shared" si="29"/>
        <v>161</v>
      </c>
      <c r="BZ19" s="247">
        <v>56</v>
      </c>
      <c r="CA19" s="590">
        <v>105</v>
      </c>
      <c r="CB19" s="247">
        <f t="shared" si="30"/>
        <v>51</v>
      </c>
      <c r="CC19" s="247">
        <v>13</v>
      </c>
      <c r="CD19" s="247">
        <v>38</v>
      </c>
      <c r="CE19" s="588">
        <f t="shared" si="31"/>
        <v>33</v>
      </c>
      <c r="CF19" s="247">
        <v>9</v>
      </c>
      <c r="CG19" s="590">
        <v>24</v>
      </c>
      <c r="CH19" s="247">
        <f t="shared" si="32"/>
        <v>16</v>
      </c>
      <c r="CI19" s="247">
        <v>5</v>
      </c>
      <c r="CJ19" s="247">
        <v>11</v>
      </c>
      <c r="CK19" s="588">
        <f t="shared" si="33"/>
        <v>32</v>
      </c>
      <c r="CL19" s="247">
        <v>16</v>
      </c>
      <c r="CM19" s="590">
        <v>16</v>
      </c>
      <c r="CN19" s="247">
        <f t="shared" si="34"/>
        <v>29</v>
      </c>
      <c r="CO19" s="247">
        <v>13</v>
      </c>
      <c r="CP19" s="247">
        <v>16</v>
      </c>
      <c r="CQ19" s="588">
        <f t="shared" si="35"/>
        <v>127</v>
      </c>
      <c r="CR19" s="247">
        <v>43</v>
      </c>
      <c r="CS19" s="590">
        <v>84</v>
      </c>
      <c r="CT19" s="247">
        <f t="shared" si="36"/>
        <v>109</v>
      </c>
      <c r="CU19" s="247">
        <v>50</v>
      </c>
      <c r="CV19" s="247">
        <v>59</v>
      </c>
      <c r="CW19" s="588">
        <f t="shared" si="37"/>
        <v>123</v>
      </c>
      <c r="CX19" s="247">
        <v>58</v>
      </c>
      <c r="CY19" s="590">
        <v>65</v>
      </c>
      <c r="CZ19" s="247">
        <f t="shared" si="38"/>
        <v>101</v>
      </c>
      <c r="DA19" s="247">
        <v>48</v>
      </c>
      <c r="DB19" s="247">
        <v>53</v>
      </c>
      <c r="DC19" s="588">
        <f t="shared" si="39"/>
        <v>115</v>
      </c>
      <c r="DD19" s="247">
        <v>51</v>
      </c>
      <c r="DE19" s="590">
        <v>64</v>
      </c>
      <c r="DF19" s="247">
        <f t="shared" si="40"/>
        <v>154</v>
      </c>
      <c r="DG19" s="247">
        <v>70</v>
      </c>
      <c r="DH19" s="247">
        <v>84</v>
      </c>
      <c r="DI19" s="588">
        <f t="shared" si="41"/>
        <v>103</v>
      </c>
      <c r="DJ19" s="247">
        <v>52</v>
      </c>
      <c r="DK19" s="590">
        <v>51</v>
      </c>
      <c r="DL19" s="247">
        <f t="shared" si="42"/>
        <v>90</v>
      </c>
      <c r="DM19" s="247">
        <v>40</v>
      </c>
      <c r="DN19" s="247">
        <v>50</v>
      </c>
      <c r="DO19" s="588">
        <f t="shared" si="43"/>
        <v>88</v>
      </c>
      <c r="DP19" s="247">
        <v>33</v>
      </c>
      <c r="DQ19" s="590">
        <v>55</v>
      </c>
      <c r="DR19" s="247">
        <f t="shared" si="44"/>
        <v>86</v>
      </c>
      <c r="DS19" s="247">
        <v>42</v>
      </c>
      <c r="DT19" s="247">
        <v>44</v>
      </c>
      <c r="DU19" s="588">
        <f t="shared" si="45"/>
        <v>79</v>
      </c>
      <c r="DV19" s="247">
        <v>35</v>
      </c>
      <c r="DW19" s="590">
        <v>44</v>
      </c>
      <c r="DX19" s="247">
        <f t="shared" si="46"/>
        <v>44</v>
      </c>
      <c r="DY19" s="247">
        <v>17</v>
      </c>
      <c r="DZ19" s="247">
        <v>27</v>
      </c>
      <c r="EA19" s="588">
        <f t="shared" si="47"/>
        <v>26</v>
      </c>
      <c r="EB19" s="247">
        <v>8</v>
      </c>
      <c r="EC19" s="590">
        <v>18</v>
      </c>
      <c r="ED19" s="247">
        <f>SUM(EE19,EF19)</f>
        <v>6</v>
      </c>
      <c r="EE19" s="247">
        <v>3</v>
      </c>
      <c r="EF19" s="259">
        <v>3</v>
      </c>
    </row>
    <row r="20" spans="1:136" ht="12.75" customHeight="1">
      <c r="A20" s="246" t="s">
        <v>185</v>
      </c>
      <c r="B20" s="258">
        <f t="shared" si="4"/>
        <v>4407</v>
      </c>
      <c r="C20" s="247">
        <v>2030</v>
      </c>
      <c r="D20" s="247">
        <v>2377</v>
      </c>
      <c r="E20" s="588">
        <f t="shared" si="5"/>
        <v>249</v>
      </c>
      <c r="F20" s="247">
        <v>133</v>
      </c>
      <c r="G20" s="590">
        <v>116</v>
      </c>
      <c r="H20" s="247">
        <f t="shared" si="6"/>
        <v>48</v>
      </c>
      <c r="I20" s="247">
        <v>30</v>
      </c>
      <c r="J20" s="247">
        <v>18</v>
      </c>
      <c r="K20" s="588">
        <f t="shared" si="7"/>
        <v>50</v>
      </c>
      <c r="L20" s="247">
        <v>26</v>
      </c>
      <c r="M20" s="590">
        <v>24</v>
      </c>
      <c r="N20" s="247">
        <f t="shared" si="8"/>
        <v>54</v>
      </c>
      <c r="O20" s="247">
        <v>24</v>
      </c>
      <c r="P20" s="247">
        <v>30</v>
      </c>
      <c r="Q20" s="588">
        <f t="shared" si="9"/>
        <v>42</v>
      </c>
      <c r="R20" s="247">
        <v>26</v>
      </c>
      <c r="S20" s="590">
        <v>16</v>
      </c>
      <c r="T20" s="247">
        <f t="shared" si="10"/>
        <v>55</v>
      </c>
      <c r="U20" s="247">
        <v>27</v>
      </c>
      <c r="V20" s="247">
        <v>28</v>
      </c>
      <c r="W20" s="588">
        <f t="shared" si="11"/>
        <v>213</v>
      </c>
      <c r="X20" s="247">
        <v>108</v>
      </c>
      <c r="Y20" s="590">
        <v>105</v>
      </c>
      <c r="Z20" s="247">
        <f t="shared" si="12"/>
        <v>41</v>
      </c>
      <c r="AA20" s="247">
        <v>27</v>
      </c>
      <c r="AB20" s="247">
        <v>14</v>
      </c>
      <c r="AC20" s="588">
        <f t="shared" si="13"/>
        <v>51</v>
      </c>
      <c r="AD20" s="247">
        <v>27</v>
      </c>
      <c r="AE20" s="590">
        <v>24</v>
      </c>
      <c r="AF20" s="247">
        <f t="shared" si="14"/>
        <v>38</v>
      </c>
      <c r="AG20" s="247">
        <v>20</v>
      </c>
      <c r="AH20" s="247">
        <v>18</v>
      </c>
      <c r="AI20" s="588">
        <f t="shared" si="15"/>
        <v>54</v>
      </c>
      <c r="AJ20" s="247">
        <v>22</v>
      </c>
      <c r="AK20" s="590">
        <v>32</v>
      </c>
      <c r="AL20" s="247">
        <f t="shared" si="16"/>
        <v>29</v>
      </c>
      <c r="AM20" s="247">
        <v>12</v>
      </c>
      <c r="AN20" s="247">
        <v>17</v>
      </c>
      <c r="AO20" s="588">
        <f t="shared" si="17"/>
        <v>183</v>
      </c>
      <c r="AP20" s="247">
        <v>99</v>
      </c>
      <c r="AQ20" s="590">
        <v>84</v>
      </c>
      <c r="AR20" s="247">
        <f t="shared" si="18"/>
        <v>38</v>
      </c>
      <c r="AS20" s="247">
        <v>25</v>
      </c>
      <c r="AT20" s="247">
        <v>13</v>
      </c>
      <c r="AU20" s="588">
        <f t="shared" si="19"/>
        <v>36</v>
      </c>
      <c r="AV20" s="247">
        <v>21</v>
      </c>
      <c r="AW20" s="590">
        <v>15</v>
      </c>
      <c r="AX20" s="247">
        <f t="shared" si="20"/>
        <v>31</v>
      </c>
      <c r="AY20" s="247">
        <v>16</v>
      </c>
      <c r="AZ20" s="247">
        <v>15</v>
      </c>
      <c r="BA20" s="588">
        <f t="shared" si="21"/>
        <v>32</v>
      </c>
      <c r="BB20" s="247">
        <v>15</v>
      </c>
      <c r="BC20" s="590">
        <v>17</v>
      </c>
      <c r="BD20" s="247">
        <f t="shared" si="22"/>
        <v>46</v>
      </c>
      <c r="BE20" s="247">
        <v>22</v>
      </c>
      <c r="BF20" s="247">
        <v>24</v>
      </c>
      <c r="BG20" s="588">
        <f t="shared" si="23"/>
        <v>202</v>
      </c>
      <c r="BH20" s="247">
        <v>87</v>
      </c>
      <c r="BI20" s="590">
        <v>115</v>
      </c>
      <c r="BJ20" s="247">
        <f t="shared" si="24"/>
        <v>32</v>
      </c>
      <c r="BK20" s="247">
        <v>15</v>
      </c>
      <c r="BL20" s="247">
        <v>17</v>
      </c>
      <c r="BM20" s="588">
        <f t="shared" si="25"/>
        <v>40</v>
      </c>
      <c r="BN20" s="247">
        <v>14</v>
      </c>
      <c r="BO20" s="590">
        <v>26</v>
      </c>
      <c r="BP20" s="247">
        <f t="shared" si="26"/>
        <v>43</v>
      </c>
      <c r="BQ20" s="247">
        <v>25</v>
      </c>
      <c r="BR20" s="247">
        <v>18</v>
      </c>
      <c r="BS20" s="588">
        <f t="shared" si="27"/>
        <v>48</v>
      </c>
      <c r="BT20" s="247">
        <v>16</v>
      </c>
      <c r="BU20" s="590">
        <v>32</v>
      </c>
      <c r="BV20" s="247">
        <f t="shared" si="28"/>
        <v>39</v>
      </c>
      <c r="BW20" s="247">
        <v>17</v>
      </c>
      <c r="BX20" s="247">
        <v>22</v>
      </c>
      <c r="BY20" s="588">
        <f t="shared" si="29"/>
        <v>185</v>
      </c>
      <c r="BZ20" s="247">
        <v>74</v>
      </c>
      <c r="CA20" s="590">
        <v>111</v>
      </c>
      <c r="CB20" s="247">
        <f t="shared" si="30"/>
        <v>30</v>
      </c>
      <c r="CC20" s="247">
        <v>13</v>
      </c>
      <c r="CD20" s="247">
        <v>17</v>
      </c>
      <c r="CE20" s="588">
        <f t="shared" si="31"/>
        <v>41</v>
      </c>
      <c r="CF20" s="247">
        <v>18</v>
      </c>
      <c r="CG20" s="590">
        <v>23</v>
      </c>
      <c r="CH20" s="247">
        <f t="shared" si="32"/>
        <v>28</v>
      </c>
      <c r="CI20" s="247">
        <v>11</v>
      </c>
      <c r="CJ20" s="247">
        <v>17</v>
      </c>
      <c r="CK20" s="588">
        <f t="shared" si="33"/>
        <v>41</v>
      </c>
      <c r="CL20" s="247">
        <v>18</v>
      </c>
      <c r="CM20" s="590">
        <v>23</v>
      </c>
      <c r="CN20" s="247">
        <f t="shared" si="34"/>
        <v>45</v>
      </c>
      <c r="CO20" s="247">
        <v>14</v>
      </c>
      <c r="CP20" s="247">
        <v>31</v>
      </c>
      <c r="CQ20" s="588">
        <f t="shared" si="35"/>
        <v>279</v>
      </c>
      <c r="CR20" s="247">
        <v>107</v>
      </c>
      <c r="CS20" s="590">
        <v>172</v>
      </c>
      <c r="CT20" s="247">
        <f t="shared" si="36"/>
        <v>388</v>
      </c>
      <c r="CU20" s="247">
        <v>169</v>
      </c>
      <c r="CV20" s="247">
        <v>219</v>
      </c>
      <c r="CW20" s="588">
        <f t="shared" si="37"/>
        <v>374</v>
      </c>
      <c r="CX20" s="247">
        <v>198</v>
      </c>
      <c r="CY20" s="590">
        <v>176</v>
      </c>
      <c r="CZ20" s="247">
        <f t="shared" si="38"/>
        <v>327</v>
      </c>
      <c r="DA20" s="247">
        <v>166</v>
      </c>
      <c r="DB20" s="247">
        <v>161</v>
      </c>
      <c r="DC20" s="588">
        <f t="shared" si="39"/>
        <v>309</v>
      </c>
      <c r="DD20" s="247">
        <v>145</v>
      </c>
      <c r="DE20" s="590">
        <v>164</v>
      </c>
      <c r="DF20" s="247">
        <f t="shared" si="40"/>
        <v>344</v>
      </c>
      <c r="DG20" s="247">
        <v>160</v>
      </c>
      <c r="DH20" s="247">
        <v>184</v>
      </c>
      <c r="DI20" s="588">
        <f t="shared" si="41"/>
        <v>264</v>
      </c>
      <c r="DJ20" s="247">
        <v>121</v>
      </c>
      <c r="DK20" s="590">
        <v>143</v>
      </c>
      <c r="DL20" s="247">
        <f t="shared" si="42"/>
        <v>266</v>
      </c>
      <c r="DM20" s="247">
        <v>120</v>
      </c>
      <c r="DN20" s="247">
        <v>146</v>
      </c>
      <c r="DO20" s="588">
        <f t="shared" si="43"/>
        <v>261</v>
      </c>
      <c r="DP20" s="247">
        <v>107</v>
      </c>
      <c r="DQ20" s="590">
        <v>154</v>
      </c>
      <c r="DR20" s="247">
        <f t="shared" si="44"/>
        <v>227</v>
      </c>
      <c r="DS20" s="247">
        <v>101</v>
      </c>
      <c r="DT20" s="247">
        <v>126</v>
      </c>
      <c r="DU20" s="588">
        <f t="shared" si="45"/>
        <v>183</v>
      </c>
      <c r="DV20" s="247">
        <v>73</v>
      </c>
      <c r="DW20" s="590">
        <v>110</v>
      </c>
      <c r="DX20" s="247">
        <f t="shared" si="46"/>
        <v>84</v>
      </c>
      <c r="DY20" s="247">
        <v>37</v>
      </c>
      <c r="DZ20" s="247">
        <v>47</v>
      </c>
      <c r="EA20" s="588">
        <f t="shared" si="47"/>
        <v>65</v>
      </c>
      <c r="EB20" s="247">
        <v>23</v>
      </c>
      <c r="EC20" s="590">
        <v>42</v>
      </c>
      <c r="ED20" s="247">
        <f>SUM(EE20,EF20)</f>
        <v>4</v>
      </c>
      <c r="EE20" s="247">
        <v>2</v>
      </c>
      <c r="EF20" s="259">
        <v>2</v>
      </c>
    </row>
    <row r="21" spans="1:136" ht="12.75" customHeight="1">
      <c r="A21" s="248" t="s">
        <v>186</v>
      </c>
      <c r="B21" s="258">
        <f t="shared" si="4"/>
        <v>1296</v>
      </c>
      <c r="C21" s="249">
        <v>578</v>
      </c>
      <c r="D21" s="249">
        <v>718</v>
      </c>
      <c r="E21" s="592">
        <f t="shared" si="5"/>
        <v>58</v>
      </c>
      <c r="F21" s="249">
        <v>24</v>
      </c>
      <c r="G21" s="593">
        <v>34</v>
      </c>
      <c r="H21" s="249">
        <f t="shared" si="6"/>
        <v>7</v>
      </c>
      <c r="I21" s="249">
        <v>2</v>
      </c>
      <c r="J21" s="249">
        <v>5</v>
      </c>
      <c r="K21" s="592">
        <f t="shared" si="7"/>
        <v>15</v>
      </c>
      <c r="L21" s="249">
        <v>8</v>
      </c>
      <c r="M21" s="593">
        <v>7</v>
      </c>
      <c r="N21" s="249">
        <f t="shared" si="8"/>
        <v>16</v>
      </c>
      <c r="O21" s="249">
        <v>6</v>
      </c>
      <c r="P21" s="249">
        <v>10</v>
      </c>
      <c r="Q21" s="592">
        <f t="shared" si="9"/>
        <v>10</v>
      </c>
      <c r="R21" s="249">
        <v>5</v>
      </c>
      <c r="S21" s="593">
        <v>5</v>
      </c>
      <c r="T21" s="249">
        <f t="shared" si="10"/>
        <v>10</v>
      </c>
      <c r="U21" s="249">
        <v>3</v>
      </c>
      <c r="V21" s="249">
        <v>7</v>
      </c>
      <c r="W21" s="588">
        <f t="shared" si="11"/>
        <v>41</v>
      </c>
      <c r="X21" s="249">
        <v>20</v>
      </c>
      <c r="Y21" s="593">
        <v>21</v>
      </c>
      <c r="Z21" s="247">
        <f t="shared" si="12"/>
        <v>14</v>
      </c>
      <c r="AA21" s="249">
        <v>5</v>
      </c>
      <c r="AB21" s="249">
        <v>9</v>
      </c>
      <c r="AC21" s="588">
        <f t="shared" si="13"/>
        <v>3</v>
      </c>
      <c r="AD21" s="249">
        <v>1</v>
      </c>
      <c r="AE21" s="593">
        <v>2</v>
      </c>
      <c r="AF21" s="247">
        <f t="shared" si="14"/>
        <v>10</v>
      </c>
      <c r="AG21" s="249">
        <v>7</v>
      </c>
      <c r="AH21" s="249">
        <v>3</v>
      </c>
      <c r="AI21" s="588">
        <f t="shared" si="15"/>
        <v>5</v>
      </c>
      <c r="AJ21" s="249">
        <v>3</v>
      </c>
      <c r="AK21" s="593">
        <v>2</v>
      </c>
      <c r="AL21" s="247">
        <f t="shared" si="16"/>
        <v>9</v>
      </c>
      <c r="AM21" s="249">
        <v>4</v>
      </c>
      <c r="AN21" s="249">
        <v>5</v>
      </c>
      <c r="AO21" s="588">
        <f t="shared" si="17"/>
        <v>39</v>
      </c>
      <c r="AP21" s="249">
        <v>16</v>
      </c>
      <c r="AQ21" s="593">
        <v>23</v>
      </c>
      <c r="AR21" s="247">
        <f t="shared" si="18"/>
        <v>9</v>
      </c>
      <c r="AS21" s="249">
        <v>6</v>
      </c>
      <c r="AT21" s="249">
        <v>3</v>
      </c>
      <c r="AU21" s="588">
        <f t="shared" si="19"/>
        <v>2</v>
      </c>
      <c r="AV21" s="249">
        <v>2</v>
      </c>
      <c r="AW21" s="593" t="s">
        <v>693</v>
      </c>
      <c r="AX21" s="247">
        <f t="shared" si="20"/>
        <v>5</v>
      </c>
      <c r="AY21" s="249">
        <v>2</v>
      </c>
      <c r="AZ21" s="249">
        <v>3</v>
      </c>
      <c r="BA21" s="588">
        <f t="shared" si="21"/>
        <v>10</v>
      </c>
      <c r="BB21" s="249">
        <v>2</v>
      </c>
      <c r="BC21" s="593">
        <v>8</v>
      </c>
      <c r="BD21" s="247">
        <f t="shared" si="22"/>
        <v>13</v>
      </c>
      <c r="BE21" s="249">
        <v>4</v>
      </c>
      <c r="BF21" s="249">
        <v>9</v>
      </c>
      <c r="BG21" s="592">
        <f t="shared" si="23"/>
        <v>57</v>
      </c>
      <c r="BH21" s="249">
        <v>29</v>
      </c>
      <c r="BI21" s="593">
        <v>28</v>
      </c>
      <c r="BJ21" s="249">
        <f t="shared" si="24"/>
        <v>5</v>
      </c>
      <c r="BK21" s="249">
        <v>4</v>
      </c>
      <c r="BL21" s="249">
        <v>1</v>
      </c>
      <c r="BM21" s="592">
        <f t="shared" si="25"/>
        <v>16</v>
      </c>
      <c r="BN21" s="249">
        <v>9</v>
      </c>
      <c r="BO21" s="593">
        <v>7</v>
      </c>
      <c r="BP21" s="249">
        <f t="shared" si="26"/>
        <v>9</v>
      </c>
      <c r="BQ21" s="249">
        <v>3</v>
      </c>
      <c r="BR21" s="249">
        <v>6</v>
      </c>
      <c r="BS21" s="592">
        <f t="shared" si="27"/>
        <v>17</v>
      </c>
      <c r="BT21" s="249">
        <v>8</v>
      </c>
      <c r="BU21" s="593">
        <v>9</v>
      </c>
      <c r="BV21" s="249">
        <f t="shared" si="28"/>
        <v>10</v>
      </c>
      <c r="BW21" s="249">
        <v>5</v>
      </c>
      <c r="BX21" s="249">
        <v>5</v>
      </c>
      <c r="BY21" s="592">
        <f t="shared" si="29"/>
        <v>79</v>
      </c>
      <c r="BZ21" s="249">
        <v>40</v>
      </c>
      <c r="CA21" s="593">
        <v>39</v>
      </c>
      <c r="CB21" s="249">
        <f t="shared" si="30"/>
        <v>13</v>
      </c>
      <c r="CC21" s="249">
        <v>6</v>
      </c>
      <c r="CD21" s="249">
        <v>7</v>
      </c>
      <c r="CE21" s="592">
        <f t="shared" si="31"/>
        <v>23</v>
      </c>
      <c r="CF21" s="249">
        <v>13</v>
      </c>
      <c r="CG21" s="593">
        <v>10</v>
      </c>
      <c r="CH21" s="249">
        <f t="shared" si="32"/>
        <v>15</v>
      </c>
      <c r="CI21" s="249">
        <v>9</v>
      </c>
      <c r="CJ21" s="249">
        <v>6</v>
      </c>
      <c r="CK21" s="592">
        <f t="shared" si="33"/>
        <v>10</v>
      </c>
      <c r="CL21" s="249">
        <v>4</v>
      </c>
      <c r="CM21" s="593">
        <v>6</v>
      </c>
      <c r="CN21" s="249">
        <f t="shared" si="34"/>
        <v>18</v>
      </c>
      <c r="CO21" s="249">
        <v>8</v>
      </c>
      <c r="CP21" s="249">
        <v>10</v>
      </c>
      <c r="CQ21" s="592">
        <f t="shared" si="35"/>
        <v>109</v>
      </c>
      <c r="CR21" s="249">
        <v>55</v>
      </c>
      <c r="CS21" s="593">
        <v>54</v>
      </c>
      <c r="CT21" s="249">
        <f t="shared" si="36"/>
        <v>97</v>
      </c>
      <c r="CU21" s="249">
        <v>45</v>
      </c>
      <c r="CV21" s="249">
        <v>52</v>
      </c>
      <c r="CW21" s="592">
        <f t="shared" si="37"/>
        <v>100</v>
      </c>
      <c r="CX21" s="249">
        <v>40</v>
      </c>
      <c r="CY21" s="593">
        <v>60</v>
      </c>
      <c r="CZ21" s="249">
        <f t="shared" si="38"/>
        <v>73</v>
      </c>
      <c r="DA21" s="249">
        <v>36</v>
      </c>
      <c r="DB21" s="249">
        <v>37</v>
      </c>
      <c r="DC21" s="592">
        <f t="shared" si="39"/>
        <v>81</v>
      </c>
      <c r="DD21" s="249">
        <v>35</v>
      </c>
      <c r="DE21" s="593">
        <v>46</v>
      </c>
      <c r="DF21" s="247">
        <f t="shared" si="40"/>
        <v>107</v>
      </c>
      <c r="DG21" s="249">
        <v>50</v>
      </c>
      <c r="DH21" s="249">
        <v>57</v>
      </c>
      <c r="DI21" s="588">
        <f t="shared" si="41"/>
        <v>97</v>
      </c>
      <c r="DJ21" s="249">
        <v>39</v>
      </c>
      <c r="DK21" s="593">
        <v>58</v>
      </c>
      <c r="DL21" s="247">
        <f t="shared" si="42"/>
        <v>88</v>
      </c>
      <c r="DM21" s="249">
        <v>40</v>
      </c>
      <c r="DN21" s="249">
        <v>48</v>
      </c>
      <c r="DO21" s="588">
        <f t="shared" si="43"/>
        <v>79</v>
      </c>
      <c r="DP21" s="249">
        <v>38</v>
      </c>
      <c r="DQ21" s="593">
        <v>41</v>
      </c>
      <c r="DR21" s="247">
        <f t="shared" si="44"/>
        <v>68</v>
      </c>
      <c r="DS21" s="249">
        <v>25</v>
      </c>
      <c r="DT21" s="249">
        <v>43</v>
      </c>
      <c r="DU21" s="592">
        <f t="shared" si="45"/>
        <v>56</v>
      </c>
      <c r="DV21" s="249">
        <v>26</v>
      </c>
      <c r="DW21" s="593">
        <v>30</v>
      </c>
      <c r="DX21" s="247">
        <f t="shared" si="46"/>
        <v>33</v>
      </c>
      <c r="DY21" s="249">
        <v>9</v>
      </c>
      <c r="DZ21" s="249">
        <v>24</v>
      </c>
      <c r="EA21" s="588">
        <f t="shared" si="47"/>
        <v>27</v>
      </c>
      <c r="EB21" s="249">
        <v>7</v>
      </c>
      <c r="EC21" s="593">
        <v>20</v>
      </c>
      <c r="ED21" s="247">
        <f>SUM(EE21,EF21)</f>
        <v>7</v>
      </c>
      <c r="EE21" s="249">
        <v>4</v>
      </c>
      <c r="EF21" s="260">
        <v>3</v>
      </c>
    </row>
    <row r="22" spans="1:136" ht="12.75" customHeight="1">
      <c r="A22" s="246" t="s">
        <v>187</v>
      </c>
      <c r="B22" s="255">
        <f t="shared" si="4"/>
        <v>2276</v>
      </c>
      <c r="C22" s="247">
        <v>1014</v>
      </c>
      <c r="D22" s="247">
        <v>1262</v>
      </c>
      <c r="E22" s="591">
        <f t="shared" si="5"/>
        <v>98</v>
      </c>
      <c r="F22" s="247">
        <v>50</v>
      </c>
      <c r="G22" s="590">
        <v>48</v>
      </c>
      <c r="H22" s="256">
        <f t="shared" si="6"/>
        <v>24</v>
      </c>
      <c r="I22" s="247">
        <v>10</v>
      </c>
      <c r="J22" s="247">
        <v>14</v>
      </c>
      <c r="K22" s="591">
        <f t="shared" si="7"/>
        <v>27</v>
      </c>
      <c r="L22" s="256">
        <v>13</v>
      </c>
      <c r="M22" s="589">
        <v>14</v>
      </c>
      <c r="N22" s="256">
        <f t="shared" si="8"/>
        <v>18</v>
      </c>
      <c r="O22" s="256">
        <v>10</v>
      </c>
      <c r="P22" s="256">
        <v>8</v>
      </c>
      <c r="Q22" s="591">
        <f t="shared" si="9"/>
        <v>12</v>
      </c>
      <c r="R22" s="256">
        <v>8</v>
      </c>
      <c r="S22" s="589">
        <v>4</v>
      </c>
      <c r="T22" s="256">
        <f t="shared" si="10"/>
        <v>17</v>
      </c>
      <c r="U22" s="256">
        <v>9</v>
      </c>
      <c r="V22" s="256">
        <v>8</v>
      </c>
      <c r="W22" s="591">
        <f t="shared" si="11"/>
        <v>65</v>
      </c>
      <c r="X22" s="247">
        <v>29</v>
      </c>
      <c r="Y22" s="590">
        <v>36</v>
      </c>
      <c r="Z22" s="256">
        <f t="shared" si="12"/>
        <v>15</v>
      </c>
      <c r="AA22" s="247">
        <v>6</v>
      </c>
      <c r="AB22" s="247">
        <v>9</v>
      </c>
      <c r="AC22" s="591">
        <f t="shared" si="13"/>
        <v>10</v>
      </c>
      <c r="AD22" s="247">
        <v>6</v>
      </c>
      <c r="AE22" s="590">
        <v>4</v>
      </c>
      <c r="AF22" s="256">
        <f t="shared" si="14"/>
        <v>17</v>
      </c>
      <c r="AG22" s="247">
        <v>7</v>
      </c>
      <c r="AH22" s="247">
        <v>10</v>
      </c>
      <c r="AI22" s="591">
        <f t="shared" si="15"/>
        <v>14</v>
      </c>
      <c r="AJ22" s="247">
        <v>5</v>
      </c>
      <c r="AK22" s="590">
        <v>9</v>
      </c>
      <c r="AL22" s="256">
        <f t="shared" si="16"/>
        <v>9</v>
      </c>
      <c r="AM22" s="247">
        <v>5</v>
      </c>
      <c r="AN22" s="247">
        <v>4</v>
      </c>
      <c r="AO22" s="591">
        <f t="shared" si="17"/>
        <v>61</v>
      </c>
      <c r="AP22" s="247">
        <v>38</v>
      </c>
      <c r="AQ22" s="590">
        <v>23</v>
      </c>
      <c r="AR22" s="256">
        <f t="shared" si="18"/>
        <v>8</v>
      </c>
      <c r="AS22" s="247">
        <v>2</v>
      </c>
      <c r="AT22" s="247">
        <v>6</v>
      </c>
      <c r="AU22" s="591">
        <f t="shared" si="19"/>
        <v>16</v>
      </c>
      <c r="AV22" s="247">
        <v>7</v>
      </c>
      <c r="AW22" s="590">
        <v>9</v>
      </c>
      <c r="AX22" s="256">
        <f t="shared" si="20"/>
        <v>12</v>
      </c>
      <c r="AY22" s="247">
        <v>9</v>
      </c>
      <c r="AZ22" s="247">
        <v>3</v>
      </c>
      <c r="BA22" s="591">
        <f t="shared" si="21"/>
        <v>13</v>
      </c>
      <c r="BB22" s="247">
        <v>11</v>
      </c>
      <c r="BC22" s="590">
        <v>2</v>
      </c>
      <c r="BD22" s="256">
        <f t="shared" si="22"/>
        <v>12</v>
      </c>
      <c r="BE22" s="247">
        <v>9</v>
      </c>
      <c r="BF22" s="247">
        <v>3</v>
      </c>
      <c r="BG22" s="588">
        <f t="shared" si="23"/>
        <v>111</v>
      </c>
      <c r="BH22" s="247">
        <v>51</v>
      </c>
      <c r="BI22" s="590">
        <v>60</v>
      </c>
      <c r="BJ22" s="247">
        <f t="shared" si="24"/>
        <v>22</v>
      </c>
      <c r="BK22" s="247">
        <v>10</v>
      </c>
      <c r="BL22" s="247">
        <v>12</v>
      </c>
      <c r="BM22" s="588">
        <f t="shared" si="25"/>
        <v>19</v>
      </c>
      <c r="BN22" s="247">
        <v>12</v>
      </c>
      <c r="BO22" s="590">
        <v>7</v>
      </c>
      <c r="BP22" s="247">
        <f t="shared" si="26"/>
        <v>23</v>
      </c>
      <c r="BQ22" s="247">
        <v>5</v>
      </c>
      <c r="BR22" s="247">
        <v>18</v>
      </c>
      <c r="BS22" s="588">
        <f t="shared" si="27"/>
        <v>31</v>
      </c>
      <c r="BT22" s="247">
        <v>15</v>
      </c>
      <c r="BU22" s="590">
        <v>16</v>
      </c>
      <c r="BV22" s="247">
        <f t="shared" si="28"/>
        <v>16</v>
      </c>
      <c r="BW22" s="247">
        <v>9</v>
      </c>
      <c r="BX22" s="247">
        <v>7</v>
      </c>
      <c r="BY22" s="588">
        <f t="shared" si="29"/>
        <v>117</v>
      </c>
      <c r="BZ22" s="247">
        <v>54</v>
      </c>
      <c r="CA22" s="590">
        <v>63</v>
      </c>
      <c r="CB22" s="247">
        <f t="shared" si="30"/>
        <v>26</v>
      </c>
      <c r="CC22" s="247">
        <v>10</v>
      </c>
      <c r="CD22" s="247">
        <v>16</v>
      </c>
      <c r="CE22" s="588">
        <f t="shared" si="31"/>
        <v>22</v>
      </c>
      <c r="CF22" s="247">
        <v>13</v>
      </c>
      <c r="CG22" s="590">
        <v>9</v>
      </c>
      <c r="CH22" s="247">
        <f t="shared" si="32"/>
        <v>21</v>
      </c>
      <c r="CI22" s="247">
        <v>9</v>
      </c>
      <c r="CJ22" s="247">
        <v>12</v>
      </c>
      <c r="CK22" s="588">
        <f t="shared" si="33"/>
        <v>26</v>
      </c>
      <c r="CL22" s="247">
        <v>14</v>
      </c>
      <c r="CM22" s="590">
        <v>12</v>
      </c>
      <c r="CN22" s="247">
        <f t="shared" si="34"/>
        <v>22</v>
      </c>
      <c r="CO22" s="247">
        <v>8</v>
      </c>
      <c r="CP22" s="247">
        <v>14</v>
      </c>
      <c r="CQ22" s="588">
        <f t="shared" si="35"/>
        <v>209</v>
      </c>
      <c r="CR22" s="247">
        <v>93</v>
      </c>
      <c r="CS22" s="590">
        <v>116</v>
      </c>
      <c r="CT22" s="247">
        <f t="shared" si="36"/>
        <v>162</v>
      </c>
      <c r="CU22" s="247">
        <v>70</v>
      </c>
      <c r="CV22" s="247">
        <v>92</v>
      </c>
      <c r="CW22" s="588">
        <f t="shared" si="37"/>
        <v>158</v>
      </c>
      <c r="CX22" s="247">
        <v>75</v>
      </c>
      <c r="CY22" s="590">
        <v>83</v>
      </c>
      <c r="CZ22" s="247">
        <f t="shared" si="38"/>
        <v>123</v>
      </c>
      <c r="DA22" s="247">
        <v>58</v>
      </c>
      <c r="DB22" s="247">
        <v>65</v>
      </c>
      <c r="DC22" s="588">
        <f t="shared" si="39"/>
        <v>148</v>
      </c>
      <c r="DD22" s="247">
        <v>60</v>
      </c>
      <c r="DE22" s="590">
        <v>88</v>
      </c>
      <c r="DF22" s="256">
        <f t="shared" si="40"/>
        <v>206</v>
      </c>
      <c r="DG22" s="247">
        <v>95</v>
      </c>
      <c r="DH22" s="247">
        <v>111</v>
      </c>
      <c r="DI22" s="591">
        <f t="shared" si="41"/>
        <v>185</v>
      </c>
      <c r="DJ22" s="247">
        <v>88</v>
      </c>
      <c r="DK22" s="590">
        <v>97</v>
      </c>
      <c r="DL22" s="256">
        <f t="shared" si="42"/>
        <v>141</v>
      </c>
      <c r="DM22" s="247">
        <v>62</v>
      </c>
      <c r="DN22" s="247">
        <v>79</v>
      </c>
      <c r="DO22" s="591">
        <f t="shared" si="43"/>
        <v>146</v>
      </c>
      <c r="DP22" s="247">
        <v>60</v>
      </c>
      <c r="DQ22" s="590">
        <v>86</v>
      </c>
      <c r="DR22" s="256">
        <f t="shared" si="44"/>
        <v>148</v>
      </c>
      <c r="DS22" s="247">
        <v>63</v>
      </c>
      <c r="DT22" s="247">
        <v>85</v>
      </c>
      <c r="DU22" s="591">
        <f t="shared" si="45"/>
        <v>92</v>
      </c>
      <c r="DV22" s="256">
        <v>29</v>
      </c>
      <c r="DW22" s="589">
        <v>63</v>
      </c>
      <c r="DX22" s="256">
        <f t="shared" si="46"/>
        <v>51</v>
      </c>
      <c r="DY22" s="256">
        <v>17</v>
      </c>
      <c r="DZ22" s="256">
        <v>34</v>
      </c>
      <c r="EA22" s="591">
        <f t="shared" si="47"/>
        <v>52</v>
      </c>
      <c r="EB22" s="256">
        <v>20</v>
      </c>
      <c r="EC22" s="589">
        <v>32</v>
      </c>
      <c r="ED22" s="256">
        <f>SUM(EE22,EF22)</f>
        <v>3</v>
      </c>
      <c r="EE22" s="256">
        <v>2</v>
      </c>
      <c r="EF22" s="257">
        <v>1</v>
      </c>
    </row>
    <row r="23" spans="1:136" ht="12.75" customHeight="1">
      <c r="A23" s="246" t="s">
        <v>188</v>
      </c>
      <c r="B23" s="258">
        <f t="shared" si="4"/>
        <v>805</v>
      </c>
      <c r="C23" s="247">
        <v>377</v>
      </c>
      <c r="D23" s="247">
        <v>428</v>
      </c>
      <c r="E23" s="588">
        <f t="shared" si="5"/>
        <v>15</v>
      </c>
      <c r="F23" s="247">
        <v>7</v>
      </c>
      <c r="G23" s="590">
        <v>8</v>
      </c>
      <c r="H23" s="247">
        <f t="shared" si="6"/>
        <v>4</v>
      </c>
      <c r="I23" s="247">
        <v>1</v>
      </c>
      <c r="J23" s="247">
        <v>3</v>
      </c>
      <c r="K23" s="588">
        <f t="shared" si="7"/>
        <v>2</v>
      </c>
      <c r="L23" s="247" t="s">
        <v>690</v>
      </c>
      <c r="M23" s="590">
        <v>2</v>
      </c>
      <c r="N23" s="247">
        <f t="shared" si="8"/>
        <v>3</v>
      </c>
      <c r="O23" s="247">
        <v>3</v>
      </c>
      <c r="P23" s="247" t="s">
        <v>657</v>
      </c>
      <c r="Q23" s="588">
        <f t="shared" si="9"/>
        <v>4</v>
      </c>
      <c r="R23" s="247">
        <v>2</v>
      </c>
      <c r="S23" s="590">
        <v>2</v>
      </c>
      <c r="T23" s="247">
        <f t="shared" si="10"/>
        <v>2</v>
      </c>
      <c r="U23" s="247">
        <v>1</v>
      </c>
      <c r="V23" s="247">
        <v>1</v>
      </c>
      <c r="W23" s="588">
        <f t="shared" si="11"/>
        <v>25</v>
      </c>
      <c r="X23" s="247">
        <v>13</v>
      </c>
      <c r="Y23" s="590">
        <v>12</v>
      </c>
      <c r="Z23" s="247">
        <f t="shared" si="12"/>
        <v>6</v>
      </c>
      <c r="AA23" s="247">
        <v>2</v>
      </c>
      <c r="AB23" s="247">
        <v>4</v>
      </c>
      <c r="AC23" s="588">
        <f t="shared" si="13"/>
        <v>5</v>
      </c>
      <c r="AD23" s="247">
        <v>2</v>
      </c>
      <c r="AE23" s="590">
        <v>3</v>
      </c>
      <c r="AF23" s="247">
        <f t="shared" si="14"/>
        <v>5</v>
      </c>
      <c r="AG23" s="247">
        <v>3</v>
      </c>
      <c r="AH23" s="247">
        <v>2</v>
      </c>
      <c r="AI23" s="588">
        <f t="shared" si="15"/>
        <v>5</v>
      </c>
      <c r="AJ23" s="247">
        <v>3</v>
      </c>
      <c r="AK23" s="590">
        <v>2</v>
      </c>
      <c r="AL23" s="247">
        <f t="shared" si="16"/>
        <v>4</v>
      </c>
      <c r="AM23" s="247">
        <v>3</v>
      </c>
      <c r="AN23" s="247">
        <v>1</v>
      </c>
      <c r="AO23" s="588">
        <f t="shared" si="17"/>
        <v>23</v>
      </c>
      <c r="AP23" s="247">
        <v>14</v>
      </c>
      <c r="AQ23" s="590">
        <v>9</v>
      </c>
      <c r="AR23" s="247">
        <f t="shared" si="18"/>
        <v>2</v>
      </c>
      <c r="AS23" s="247" t="s">
        <v>693</v>
      </c>
      <c r="AT23" s="247">
        <v>2</v>
      </c>
      <c r="AU23" s="588">
        <f t="shared" si="19"/>
        <v>7</v>
      </c>
      <c r="AV23" s="247">
        <v>5</v>
      </c>
      <c r="AW23" s="590">
        <v>2</v>
      </c>
      <c r="AX23" s="247">
        <f t="shared" si="20"/>
        <v>4</v>
      </c>
      <c r="AY23" s="247">
        <v>3</v>
      </c>
      <c r="AZ23" s="247">
        <v>1</v>
      </c>
      <c r="BA23" s="588">
        <f t="shared" si="21"/>
        <v>5</v>
      </c>
      <c r="BB23" s="247">
        <v>4</v>
      </c>
      <c r="BC23" s="590">
        <v>1</v>
      </c>
      <c r="BD23" s="247">
        <f t="shared" si="22"/>
        <v>5</v>
      </c>
      <c r="BE23" s="247">
        <v>2</v>
      </c>
      <c r="BF23" s="247">
        <v>3</v>
      </c>
      <c r="BG23" s="588">
        <f t="shared" si="23"/>
        <v>28</v>
      </c>
      <c r="BH23" s="247">
        <v>14</v>
      </c>
      <c r="BI23" s="590">
        <v>14</v>
      </c>
      <c r="BJ23" s="247">
        <f t="shared" si="24"/>
        <v>6</v>
      </c>
      <c r="BK23" s="247">
        <v>1</v>
      </c>
      <c r="BL23" s="247">
        <v>5</v>
      </c>
      <c r="BM23" s="588">
        <f t="shared" si="25"/>
        <v>3</v>
      </c>
      <c r="BN23" s="247">
        <v>1</v>
      </c>
      <c r="BO23" s="590">
        <v>2</v>
      </c>
      <c r="BP23" s="247">
        <f t="shared" si="26"/>
        <v>7</v>
      </c>
      <c r="BQ23" s="247">
        <v>4</v>
      </c>
      <c r="BR23" s="247">
        <v>3</v>
      </c>
      <c r="BS23" s="588">
        <f t="shared" si="27"/>
        <v>7</v>
      </c>
      <c r="BT23" s="247">
        <v>5</v>
      </c>
      <c r="BU23" s="590">
        <v>2</v>
      </c>
      <c r="BV23" s="247">
        <f t="shared" si="28"/>
        <v>5</v>
      </c>
      <c r="BW23" s="247">
        <v>3</v>
      </c>
      <c r="BX23" s="247">
        <v>2</v>
      </c>
      <c r="BY23" s="588">
        <f t="shared" si="29"/>
        <v>41</v>
      </c>
      <c r="BZ23" s="247">
        <v>20</v>
      </c>
      <c r="CA23" s="590">
        <v>21</v>
      </c>
      <c r="CB23" s="247">
        <f t="shared" si="30"/>
        <v>1</v>
      </c>
      <c r="CC23" s="247" t="s">
        <v>693</v>
      </c>
      <c r="CD23" s="247">
        <v>1</v>
      </c>
      <c r="CE23" s="588">
        <f t="shared" si="31"/>
        <v>11</v>
      </c>
      <c r="CF23" s="247">
        <v>5</v>
      </c>
      <c r="CG23" s="590">
        <v>6</v>
      </c>
      <c r="CH23" s="247">
        <f t="shared" si="32"/>
        <v>9</v>
      </c>
      <c r="CI23" s="247">
        <v>4</v>
      </c>
      <c r="CJ23" s="247">
        <v>5</v>
      </c>
      <c r="CK23" s="588">
        <f t="shared" si="33"/>
        <v>8</v>
      </c>
      <c r="CL23" s="247">
        <v>2</v>
      </c>
      <c r="CM23" s="590">
        <v>6</v>
      </c>
      <c r="CN23" s="247">
        <f t="shared" si="34"/>
        <v>12</v>
      </c>
      <c r="CO23" s="247">
        <v>9</v>
      </c>
      <c r="CP23" s="247">
        <v>3</v>
      </c>
      <c r="CQ23" s="588">
        <f t="shared" si="35"/>
        <v>68</v>
      </c>
      <c r="CR23" s="247">
        <v>25</v>
      </c>
      <c r="CS23" s="590">
        <v>43</v>
      </c>
      <c r="CT23" s="247">
        <f t="shared" si="36"/>
        <v>54</v>
      </c>
      <c r="CU23" s="247">
        <v>30</v>
      </c>
      <c r="CV23" s="247">
        <v>24</v>
      </c>
      <c r="CW23" s="588">
        <f t="shared" si="37"/>
        <v>45</v>
      </c>
      <c r="CX23" s="247">
        <v>22</v>
      </c>
      <c r="CY23" s="590">
        <v>23</v>
      </c>
      <c r="CZ23" s="247">
        <f t="shared" si="38"/>
        <v>45</v>
      </c>
      <c r="DA23" s="247">
        <v>23</v>
      </c>
      <c r="DB23" s="247">
        <v>22</v>
      </c>
      <c r="DC23" s="588">
        <f t="shared" si="39"/>
        <v>64</v>
      </c>
      <c r="DD23" s="247">
        <v>36</v>
      </c>
      <c r="DE23" s="590">
        <v>28</v>
      </c>
      <c r="DF23" s="247">
        <f t="shared" si="40"/>
        <v>70</v>
      </c>
      <c r="DG23" s="247">
        <v>31</v>
      </c>
      <c r="DH23" s="247">
        <v>39</v>
      </c>
      <c r="DI23" s="588">
        <f t="shared" si="41"/>
        <v>61</v>
      </c>
      <c r="DJ23" s="247">
        <v>28</v>
      </c>
      <c r="DK23" s="590">
        <v>33</v>
      </c>
      <c r="DL23" s="247">
        <f t="shared" si="42"/>
        <v>62</v>
      </c>
      <c r="DM23" s="247">
        <v>25</v>
      </c>
      <c r="DN23" s="247">
        <v>37</v>
      </c>
      <c r="DO23" s="588">
        <f t="shared" si="43"/>
        <v>64</v>
      </c>
      <c r="DP23" s="247">
        <v>30</v>
      </c>
      <c r="DQ23" s="590">
        <v>34</v>
      </c>
      <c r="DR23" s="247">
        <f t="shared" si="44"/>
        <v>49</v>
      </c>
      <c r="DS23" s="247">
        <v>26</v>
      </c>
      <c r="DT23" s="247">
        <v>23</v>
      </c>
      <c r="DU23" s="588">
        <f t="shared" si="45"/>
        <v>34</v>
      </c>
      <c r="DV23" s="247">
        <v>17</v>
      </c>
      <c r="DW23" s="590">
        <v>17</v>
      </c>
      <c r="DX23" s="247">
        <f t="shared" si="46"/>
        <v>22</v>
      </c>
      <c r="DY23" s="247">
        <v>4</v>
      </c>
      <c r="DZ23" s="247">
        <v>18</v>
      </c>
      <c r="EA23" s="588">
        <f t="shared" si="47"/>
        <v>35</v>
      </c>
      <c r="EB23" s="247">
        <v>12</v>
      </c>
      <c r="EC23" s="590">
        <v>23</v>
      </c>
      <c r="ED23" s="247" t="s">
        <v>693</v>
      </c>
      <c r="EE23" s="247" t="s">
        <v>693</v>
      </c>
      <c r="EF23" s="259" t="s">
        <v>693</v>
      </c>
    </row>
    <row r="24" spans="1:136" ht="12.75" customHeight="1">
      <c r="A24" s="246" t="s">
        <v>189</v>
      </c>
      <c r="B24" s="258">
        <f t="shared" si="4"/>
        <v>1156</v>
      </c>
      <c r="C24" s="247">
        <v>523</v>
      </c>
      <c r="D24" s="247">
        <v>633</v>
      </c>
      <c r="E24" s="588">
        <f t="shared" si="5"/>
        <v>49</v>
      </c>
      <c r="F24" s="247">
        <v>24</v>
      </c>
      <c r="G24" s="590">
        <v>25</v>
      </c>
      <c r="H24" s="247">
        <f t="shared" si="6"/>
        <v>14</v>
      </c>
      <c r="I24" s="247">
        <v>6</v>
      </c>
      <c r="J24" s="247">
        <v>8</v>
      </c>
      <c r="K24" s="588">
        <f t="shared" si="7"/>
        <v>9</v>
      </c>
      <c r="L24" s="247">
        <v>6</v>
      </c>
      <c r="M24" s="590">
        <v>3</v>
      </c>
      <c r="N24" s="247">
        <f t="shared" si="8"/>
        <v>6</v>
      </c>
      <c r="O24" s="247">
        <v>4</v>
      </c>
      <c r="P24" s="247">
        <v>2</v>
      </c>
      <c r="Q24" s="588">
        <f t="shared" si="9"/>
        <v>12</v>
      </c>
      <c r="R24" s="247">
        <v>4</v>
      </c>
      <c r="S24" s="590">
        <v>8</v>
      </c>
      <c r="T24" s="247">
        <f t="shared" si="10"/>
        <v>8</v>
      </c>
      <c r="U24" s="247">
        <v>4</v>
      </c>
      <c r="V24" s="247">
        <v>4</v>
      </c>
      <c r="W24" s="588">
        <f t="shared" si="11"/>
        <v>48</v>
      </c>
      <c r="X24" s="247">
        <v>17</v>
      </c>
      <c r="Y24" s="590">
        <v>31</v>
      </c>
      <c r="Z24" s="247">
        <f t="shared" si="12"/>
        <v>9</v>
      </c>
      <c r="AA24" s="247">
        <v>3</v>
      </c>
      <c r="AB24" s="247">
        <v>6</v>
      </c>
      <c r="AC24" s="588">
        <f t="shared" si="13"/>
        <v>7</v>
      </c>
      <c r="AD24" s="247">
        <v>1</v>
      </c>
      <c r="AE24" s="590">
        <v>6</v>
      </c>
      <c r="AF24" s="247">
        <f t="shared" si="14"/>
        <v>12</v>
      </c>
      <c r="AG24" s="247">
        <v>3</v>
      </c>
      <c r="AH24" s="247">
        <v>9</v>
      </c>
      <c r="AI24" s="588">
        <f t="shared" si="15"/>
        <v>8</v>
      </c>
      <c r="AJ24" s="247">
        <v>4</v>
      </c>
      <c r="AK24" s="590">
        <v>4</v>
      </c>
      <c r="AL24" s="247">
        <f t="shared" si="16"/>
        <v>12</v>
      </c>
      <c r="AM24" s="247">
        <v>6</v>
      </c>
      <c r="AN24" s="247">
        <v>6</v>
      </c>
      <c r="AO24" s="588">
        <f t="shared" si="17"/>
        <v>36</v>
      </c>
      <c r="AP24" s="247">
        <v>11</v>
      </c>
      <c r="AQ24" s="590">
        <v>25</v>
      </c>
      <c r="AR24" s="247">
        <f t="shared" si="18"/>
        <v>8</v>
      </c>
      <c r="AS24" s="247">
        <v>1</v>
      </c>
      <c r="AT24" s="247">
        <v>7</v>
      </c>
      <c r="AU24" s="588">
        <f t="shared" si="19"/>
        <v>6</v>
      </c>
      <c r="AV24" s="247">
        <v>3</v>
      </c>
      <c r="AW24" s="590">
        <v>3</v>
      </c>
      <c r="AX24" s="247">
        <f t="shared" si="20"/>
        <v>6</v>
      </c>
      <c r="AY24" s="247">
        <v>1</v>
      </c>
      <c r="AZ24" s="247">
        <v>5</v>
      </c>
      <c r="BA24" s="588">
        <f t="shared" si="21"/>
        <v>8</v>
      </c>
      <c r="BB24" s="247">
        <v>2</v>
      </c>
      <c r="BC24" s="590">
        <v>6</v>
      </c>
      <c r="BD24" s="247">
        <f t="shared" si="22"/>
        <v>8</v>
      </c>
      <c r="BE24" s="247">
        <v>4</v>
      </c>
      <c r="BF24" s="247">
        <v>4</v>
      </c>
      <c r="BG24" s="588">
        <f t="shared" si="23"/>
        <v>44</v>
      </c>
      <c r="BH24" s="247">
        <v>20</v>
      </c>
      <c r="BI24" s="590">
        <v>24</v>
      </c>
      <c r="BJ24" s="247">
        <f t="shared" si="24"/>
        <v>9</v>
      </c>
      <c r="BK24" s="247">
        <v>2</v>
      </c>
      <c r="BL24" s="247">
        <v>7</v>
      </c>
      <c r="BM24" s="588">
        <f t="shared" si="25"/>
        <v>8</v>
      </c>
      <c r="BN24" s="247">
        <v>3</v>
      </c>
      <c r="BO24" s="590">
        <v>5</v>
      </c>
      <c r="BP24" s="247">
        <f t="shared" si="26"/>
        <v>4</v>
      </c>
      <c r="BQ24" s="247">
        <v>2</v>
      </c>
      <c r="BR24" s="247">
        <v>2</v>
      </c>
      <c r="BS24" s="588">
        <f t="shared" si="27"/>
        <v>7</v>
      </c>
      <c r="BT24" s="247">
        <v>4</v>
      </c>
      <c r="BU24" s="590">
        <v>3</v>
      </c>
      <c r="BV24" s="247">
        <f t="shared" si="28"/>
        <v>16</v>
      </c>
      <c r="BW24" s="247">
        <v>9</v>
      </c>
      <c r="BX24" s="247">
        <v>7</v>
      </c>
      <c r="BY24" s="588">
        <f t="shared" si="29"/>
        <v>50</v>
      </c>
      <c r="BZ24" s="247">
        <v>18</v>
      </c>
      <c r="CA24" s="590">
        <v>32</v>
      </c>
      <c r="CB24" s="247">
        <f t="shared" si="30"/>
        <v>10</v>
      </c>
      <c r="CC24" s="247">
        <v>5</v>
      </c>
      <c r="CD24" s="247">
        <v>5</v>
      </c>
      <c r="CE24" s="588">
        <f t="shared" si="31"/>
        <v>8</v>
      </c>
      <c r="CF24" s="247">
        <v>3</v>
      </c>
      <c r="CG24" s="590">
        <v>5</v>
      </c>
      <c r="CH24" s="247">
        <f t="shared" si="32"/>
        <v>5</v>
      </c>
      <c r="CI24" s="247">
        <v>2</v>
      </c>
      <c r="CJ24" s="247">
        <v>3</v>
      </c>
      <c r="CK24" s="588">
        <f t="shared" si="33"/>
        <v>13</v>
      </c>
      <c r="CL24" s="247">
        <v>5</v>
      </c>
      <c r="CM24" s="590">
        <v>8</v>
      </c>
      <c r="CN24" s="247">
        <f t="shared" si="34"/>
        <v>14</v>
      </c>
      <c r="CO24" s="247">
        <v>3</v>
      </c>
      <c r="CP24" s="247">
        <v>11</v>
      </c>
      <c r="CQ24" s="588">
        <f t="shared" si="35"/>
        <v>68</v>
      </c>
      <c r="CR24" s="247">
        <v>29</v>
      </c>
      <c r="CS24" s="590">
        <v>39</v>
      </c>
      <c r="CT24" s="247">
        <f t="shared" si="36"/>
        <v>88</v>
      </c>
      <c r="CU24" s="247">
        <v>37</v>
      </c>
      <c r="CV24" s="247">
        <v>51</v>
      </c>
      <c r="CW24" s="588">
        <f t="shared" si="37"/>
        <v>89</v>
      </c>
      <c r="CX24" s="247">
        <v>37</v>
      </c>
      <c r="CY24" s="590">
        <v>52</v>
      </c>
      <c r="CZ24" s="247">
        <f t="shared" si="38"/>
        <v>79</v>
      </c>
      <c r="DA24" s="247">
        <v>47</v>
      </c>
      <c r="DB24" s="247">
        <v>32</v>
      </c>
      <c r="DC24" s="588">
        <f t="shared" si="39"/>
        <v>73</v>
      </c>
      <c r="DD24" s="247">
        <v>39</v>
      </c>
      <c r="DE24" s="590">
        <v>34</v>
      </c>
      <c r="DF24" s="247">
        <f t="shared" si="40"/>
        <v>105</v>
      </c>
      <c r="DG24" s="247">
        <v>54</v>
      </c>
      <c r="DH24" s="247">
        <v>51</v>
      </c>
      <c r="DI24" s="588">
        <f t="shared" si="41"/>
        <v>80</v>
      </c>
      <c r="DJ24" s="247">
        <v>36</v>
      </c>
      <c r="DK24" s="590">
        <v>44</v>
      </c>
      <c r="DL24" s="247">
        <f t="shared" si="42"/>
        <v>90</v>
      </c>
      <c r="DM24" s="247">
        <v>37</v>
      </c>
      <c r="DN24" s="247">
        <v>53</v>
      </c>
      <c r="DO24" s="588">
        <f t="shared" si="43"/>
        <v>75</v>
      </c>
      <c r="DP24" s="247">
        <v>34</v>
      </c>
      <c r="DQ24" s="590">
        <v>41</v>
      </c>
      <c r="DR24" s="247">
        <f t="shared" si="44"/>
        <v>67</v>
      </c>
      <c r="DS24" s="247">
        <v>31</v>
      </c>
      <c r="DT24" s="247">
        <v>36</v>
      </c>
      <c r="DU24" s="588">
        <f t="shared" si="45"/>
        <v>44</v>
      </c>
      <c r="DV24" s="247">
        <v>24</v>
      </c>
      <c r="DW24" s="590">
        <v>20</v>
      </c>
      <c r="DX24" s="247">
        <f t="shared" si="46"/>
        <v>44</v>
      </c>
      <c r="DY24" s="247">
        <v>19</v>
      </c>
      <c r="DZ24" s="247">
        <v>25</v>
      </c>
      <c r="EA24" s="588">
        <f t="shared" si="47"/>
        <v>27</v>
      </c>
      <c r="EB24" s="247">
        <v>9</v>
      </c>
      <c r="EC24" s="590">
        <v>18</v>
      </c>
      <c r="ED24" s="247" t="s">
        <v>693</v>
      </c>
      <c r="EE24" s="247" t="s">
        <v>693</v>
      </c>
      <c r="EF24" s="259" t="s">
        <v>693</v>
      </c>
    </row>
    <row r="25" spans="1:136" ht="12.75" customHeight="1">
      <c r="A25" s="246" t="s">
        <v>190</v>
      </c>
      <c r="B25" s="258">
        <f t="shared" si="4"/>
        <v>593</v>
      </c>
      <c r="C25" s="247">
        <v>244</v>
      </c>
      <c r="D25" s="247">
        <v>349</v>
      </c>
      <c r="E25" s="588">
        <f t="shared" si="5"/>
        <v>22</v>
      </c>
      <c r="F25" s="247">
        <v>10</v>
      </c>
      <c r="G25" s="590">
        <v>12</v>
      </c>
      <c r="H25" s="247">
        <f t="shared" si="6"/>
        <v>2</v>
      </c>
      <c r="I25" s="247">
        <v>1</v>
      </c>
      <c r="J25" s="247">
        <v>1</v>
      </c>
      <c r="K25" s="588">
        <f t="shared" si="7"/>
        <v>4</v>
      </c>
      <c r="L25" s="247">
        <v>2</v>
      </c>
      <c r="M25" s="590">
        <v>2</v>
      </c>
      <c r="N25" s="247">
        <f t="shared" si="8"/>
        <v>4</v>
      </c>
      <c r="O25" s="247" t="s">
        <v>657</v>
      </c>
      <c r="P25" s="247">
        <v>4</v>
      </c>
      <c r="Q25" s="588">
        <f t="shared" si="9"/>
        <v>5</v>
      </c>
      <c r="R25" s="247">
        <v>2</v>
      </c>
      <c r="S25" s="590">
        <v>3</v>
      </c>
      <c r="T25" s="247">
        <f t="shared" si="10"/>
        <v>7</v>
      </c>
      <c r="U25" s="247">
        <v>5</v>
      </c>
      <c r="V25" s="247">
        <v>2</v>
      </c>
      <c r="W25" s="588">
        <f t="shared" si="11"/>
        <v>16</v>
      </c>
      <c r="X25" s="247">
        <v>7</v>
      </c>
      <c r="Y25" s="590">
        <v>9</v>
      </c>
      <c r="Z25" s="247">
        <f t="shared" si="12"/>
        <v>5</v>
      </c>
      <c r="AA25" s="247">
        <v>2</v>
      </c>
      <c r="AB25" s="247">
        <v>3</v>
      </c>
      <c r="AC25" s="588">
        <f t="shared" si="13"/>
        <v>2</v>
      </c>
      <c r="AD25" s="247">
        <v>1</v>
      </c>
      <c r="AE25" s="590">
        <v>1</v>
      </c>
      <c r="AF25" s="247">
        <f t="shared" si="14"/>
        <v>2</v>
      </c>
      <c r="AG25" s="247">
        <v>2</v>
      </c>
      <c r="AH25" s="247" t="s">
        <v>693</v>
      </c>
      <c r="AI25" s="588">
        <f t="shared" si="15"/>
        <v>3</v>
      </c>
      <c r="AJ25" s="247">
        <v>1</v>
      </c>
      <c r="AK25" s="590">
        <v>2</v>
      </c>
      <c r="AL25" s="247">
        <f t="shared" si="16"/>
        <v>4</v>
      </c>
      <c r="AM25" s="247">
        <v>1</v>
      </c>
      <c r="AN25" s="247">
        <v>3</v>
      </c>
      <c r="AO25" s="588">
        <f t="shared" si="17"/>
        <v>19</v>
      </c>
      <c r="AP25" s="247">
        <v>8</v>
      </c>
      <c r="AQ25" s="590">
        <v>11</v>
      </c>
      <c r="AR25" s="247">
        <f t="shared" si="18"/>
        <v>4</v>
      </c>
      <c r="AS25" s="247">
        <v>1</v>
      </c>
      <c r="AT25" s="247">
        <v>3</v>
      </c>
      <c r="AU25" s="588">
        <f t="shared" si="19"/>
        <v>7</v>
      </c>
      <c r="AV25" s="247">
        <v>3</v>
      </c>
      <c r="AW25" s="590">
        <v>4</v>
      </c>
      <c r="AX25" s="247">
        <f t="shared" si="20"/>
        <v>2</v>
      </c>
      <c r="AY25" s="247">
        <v>1</v>
      </c>
      <c r="AZ25" s="247">
        <v>1</v>
      </c>
      <c r="BA25" s="588">
        <f t="shared" si="21"/>
        <v>2</v>
      </c>
      <c r="BB25" s="247">
        <v>1</v>
      </c>
      <c r="BC25" s="590">
        <v>1</v>
      </c>
      <c r="BD25" s="247">
        <f t="shared" si="22"/>
        <v>4</v>
      </c>
      <c r="BE25" s="247">
        <v>2</v>
      </c>
      <c r="BF25" s="247">
        <v>2</v>
      </c>
      <c r="BG25" s="588">
        <f t="shared" si="23"/>
        <v>28</v>
      </c>
      <c r="BH25" s="247">
        <v>11</v>
      </c>
      <c r="BI25" s="590">
        <v>17</v>
      </c>
      <c r="BJ25" s="247">
        <f t="shared" si="24"/>
        <v>5</v>
      </c>
      <c r="BK25" s="247">
        <v>2</v>
      </c>
      <c r="BL25" s="247">
        <v>3</v>
      </c>
      <c r="BM25" s="588">
        <f t="shared" si="25"/>
        <v>7</v>
      </c>
      <c r="BN25" s="247">
        <v>3</v>
      </c>
      <c r="BO25" s="590">
        <v>4</v>
      </c>
      <c r="BP25" s="247">
        <f t="shared" si="26"/>
        <v>7</v>
      </c>
      <c r="BQ25" s="247">
        <v>3</v>
      </c>
      <c r="BR25" s="247">
        <v>4</v>
      </c>
      <c r="BS25" s="588">
        <f t="shared" si="27"/>
        <v>1</v>
      </c>
      <c r="BT25" s="247" t="s">
        <v>693</v>
      </c>
      <c r="BU25" s="590">
        <v>1</v>
      </c>
      <c r="BV25" s="247">
        <f t="shared" si="28"/>
        <v>8</v>
      </c>
      <c r="BW25" s="247">
        <v>3</v>
      </c>
      <c r="BX25" s="247">
        <v>5</v>
      </c>
      <c r="BY25" s="588">
        <f t="shared" si="29"/>
        <v>35</v>
      </c>
      <c r="BZ25" s="247">
        <v>18</v>
      </c>
      <c r="CA25" s="590">
        <v>17</v>
      </c>
      <c r="CB25" s="247">
        <f t="shared" si="30"/>
        <v>7</v>
      </c>
      <c r="CC25" s="247">
        <v>4</v>
      </c>
      <c r="CD25" s="247">
        <v>3</v>
      </c>
      <c r="CE25" s="588">
        <f t="shared" si="31"/>
        <v>4</v>
      </c>
      <c r="CF25" s="247">
        <v>1</v>
      </c>
      <c r="CG25" s="590">
        <v>3</v>
      </c>
      <c r="CH25" s="247">
        <f t="shared" si="32"/>
        <v>4</v>
      </c>
      <c r="CI25" s="247">
        <v>4</v>
      </c>
      <c r="CJ25" s="247" t="s">
        <v>693</v>
      </c>
      <c r="CK25" s="588">
        <f t="shared" si="33"/>
        <v>8</v>
      </c>
      <c r="CL25" s="247">
        <v>5</v>
      </c>
      <c r="CM25" s="590">
        <v>3</v>
      </c>
      <c r="CN25" s="247">
        <f t="shared" si="34"/>
        <v>12</v>
      </c>
      <c r="CO25" s="247">
        <v>4</v>
      </c>
      <c r="CP25" s="247">
        <v>8</v>
      </c>
      <c r="CQ25" s="588">
        <f t="shared" si="35"/>
        <v>41</v>
      </c>
      <c r="CR25" s="247">
        <v>12</v>
      </c>
      <c r="CS25" s="590">
        <v>29</v>
      </c>
      <c r="CT25" s="247">
        <f t="shared" si="36"/>
        <v>53</v>
      </c>
      <c r="CU25" s="247">
        <v>18</v>
      </c>
      <c r="CV25" s="247">
        <v>35</v>
      </c>
      <c r="CW25" s="588">
        <f t="shared" si="37"/>
        <v>47</v>
      </c>
      <c r="CX25" s="247">
        <v>20</v>
      </c>
      <c r="CY25" s="590">
        <v>27</v>
      </c>
      <c r="CZ25" s="247">
        <f t="shared" si="38"/>
        <v>34</v>
      </c>
      <c r="DA25" s="247">
        <v>11</v>
      </c>
      <c r="DB25" s="247">
        <v>23</v>
      </c>
      <c r="DC25" s="588">
        <f t="shared" si="39"/>
        <v>32</v>
      </c>
      <c r="DD25" s="247">
        <v>15</v>
      </c>
      <c r="DE25" s="590">
        <v>17</v>
      </c>
      <c r="DF25" s="247">
        <f t="shared" si="40"/>
        <v>42</v>
      </c>
      <c r="DG25" s="247">
        <v>18</v>
      </c>
      <c r="DH25" s="247">
        <v>24</v>
      </c>
      <c r="DI25" s="588">
        <f t="shared" si="41"/>
        <v>41</v>
      </c>
      <c r="DJ25" s="247">
        <v>14</v>
      </c>
      <c r="DK25" s="590">
        <v>27</v>
      </c>
      <c r="DL25" s="247">
        <f t="shared" si="42"/>
        <v>54</v>
      </c>
      <c r="DM25" s="247">
        <v>24</v>
      </c>
      <c r="DN25" s="247">
        <v>30</v>
      </c>
      <c r="DO25" s="588">
        <f t="shared" si="43"/>
        <v>36</v>
      </c>
      <c r="DP25" s="247">
        <v>20</v>
      </c>
      <c r="DQ25" s="590">
        <v>16</v>
      </c>
      <c r="DR25" s="247">
        <f t="shared" si="44"/>
        <v>42</v>
      </c>
      <c r="DS25" s="247">
        <v>21</v>
      </c>
      <c r="DT25" s="247">
        <v>21</v>
      </c>
      <c r="DU25" s="588">
        <f t="shared" si="45"/>
        <v>21</v>
      </c>
      <c r="DV25" s="247">
        <v>7</v>
      </c>
      <c r="DW25" s="590">
        <v>14</v>
      </c>
      <c r="DX25" s="247">
        <f t="shared" si="46"/>
        <v>12</v>
      </c>
      <c r="DY25" s="247">
        <v>2</v>
      </c>
      <c r="DZ25" s="247">
        <v>10</v>
      </c>
      <c r="EA25" s="588">
        <f t="shared" si="47"/>
        <v>18</v>
      </c>
      <c r="EB25" s="247">
        <v>8</v>
      </c>
      <c r="EC25" s="590">
        <v>10</v>
      </c>
      <c r="ED25" s="247" t="s">
        <v>693</v>
      </c>
      <c r="EE25" s="247" t="s">
        <v>693</v>
      </c>
      <c r="EF25" s="259" t="s">
        <v>693</v>
      </c>
    </row>
    <row r="26" spans="1:136" ht="12.75" customHeight="1">
      <c r="A26" s="248" t="s">
        <v>191</v>
      </c>
      <c r="B26" s="251">
        <f t="shared" si="4"/>
        <v>456</v>
      </c>
      <c r="C26" s="249">
        <v>208</v>
      </c>
      <c r="D26" s="249">
        <v>248</v>
      </c>
      <c r="E26" s="592">
        <f t="shared" si="5"/>
        <v>8</v>
      </c>
      <c r="F26" s="249">
        <v>3</v>
      </c>
      <c r="G26" s="593">
        <v>5</v>
      </c>
      <c r="H26" s="249">
        <f t="shared" si="6"/>
        <v>3</v>
      </c>
      <c r="I26" s="249" t="s">
        <v>657</v>
      </c>
      <c r="J26" s="249">
        <v>3</v>
      </c>
      <c r="K26" s="592">
        <f t="shared" si="7"/>
        <v>3</v>
      </c>
      <c r="L26" s="249">
        <v>2</v>
      </c>
      <c r="M26" s="593">
        <v>1</v>
      </c>
      <c r="N26" s="249" t="s">
        <v>688</v>
      </c>
      <c r="O26" s="249" t="s">
        <v>689</v>
      </c>
      <c r="P26" s="249" t="s">
        <v>679</v>
      </c>
      <c r="Q26" s="592">
        <f t="shared" si="9"/>
        <v>1</v>
      </c>
      <c r="R26" s="249">
        <v>1</v>
      </c>
      <c r="S26" s="593" t="s">
        <v>679</v>
      </c>
      <c r="T26" s="249">
        <f t="shared" si="10"/>
        <v>1</v>
      </c>
      <c r="U26" s="249" t="s">
        <v>679</v>
      </c>
      <c r="V26" s="249">
        <v>1</v>
      </c>
      <c r="W26" s="592">
        <f t="shared" si="11"/>
        <v>11</v>
      </c>
      <c r="X26" s="249">
        <v>6</v>
      </c>
      <c r="Y26" s="593">
        <v>5</v>
      </c>
      <c r="Z26" s="249">
        <f t="shared" si="12"/>
        <v>2</v>
      </c>
      <c r="AA26" s="249">
        <v>1</v>
      </c>
      <c r="AB26" s="249">
        <v>1</v>
      </c>
      <c r="AC26" s="592">
        <f t="shared" si="13"/>
        <v>3</v>
      </c>
      <c r="AD26" s="249" t="s">
        <v>693</v>
      </c>
      <c r="AE26" s="593">
        <v>3</v>
      </c>
      <c r="AF26" s="249">
        <f t="shared" si="14"/>
        <v>1</v>
      </c>
      <c r="AG26" s="249">
        <v>1</v>
      </c>
      <c r="AH26" s="249" t="s">
        <v>693</v>
      </c>
      <c r="AI26" s="592">
        <f t="shared" si="15"/>
        <v>2</v>
      </c>
      <c r="AJ26" s="249">
        <v>1</v>
      </c>
      <c r="AK26" s="593">
        <v>1</v>
      </c>
      <c r="AL26" s="249">
        <f t="shared" si="16"/>
        <v>3</v>
      </c>
      <c r="AM26" s="249">
        <v>3</v>
      </c>
      <c r="AN26" s="249" t="s">
        <v>693</v>
      </c>
      <c r="AO26" s="592">
        <f t="shared" si="17"/>
        <v>17</v>
      </c>
      <c r="AP26" s="249">
        <v>5</v>
      </c>
      <c r="AQ26" s="593">
        <v>12</v>
      </c>
      <c r="AR26" s="249">
        <f t="shared" si="18"/>
        <v>3</v>
      </c>
      <c r="AS26" s="249" t="s">
        <v>693</v>
      </c>
      <c r="AT26" s="249">
        <v>3</v>
      </c>
      <c r="AU26" s="592" t="s">
        <v>693</v>
      </c>
      <c r="AV26" s="249" t="s">
        <v>693</v>
      </c>
      <c r="AW26" s="593" t="s">
        <v>693</v>
      </c>
      <c r="AX26" s="249">
        <f t="shared" si="20"/>
        <v>8</v>
      </c>
      <c r="AY26" s="247">
        <v>3</v>
      </c>
      <c r="AZ26" s="247">
        <v>5</v>
      </c>
      <c r="BA26" s="592">
        <f t="shared" si="21"/>
        <v>2</v>
      </c>
      <c r="BB26" s="247">
        <v>1</v>
      </c>
      <c r="BC26" s="590">
        <v>1</v>
      </c>
      <c r="BD26" s="249">
        <f t="shared" si="22"/>
        <v>4</v>
      </c>
      <c r="BE26" s="247">
        <v>1</v>
      </c>
      <c r="BF26" s="247">
        <v>3</v>
      </c>
      <c r="BG26" s="588">
        <f t="shared" si="23"/>
        <v>23</v>
      </c>
      <c r="BH26" s="249">
        <v>9</v>
      </c>
      <c r="BI26" s="593">
        <v>14</v>
      </c>
      <c r="BJ26" s="247">
        <f t="shared" si="24"/>
        <v>4</v>
      </c>
      <c r="BK26" s="249">
        <v>1</v>
      </c>
      <c r="BL26" s="249">
        <v>3</v>
      </c>
      <c r="BM26" s="588">
        <f t="shared" si="25"/>
        <v>1</v>
      </c>
      <c r="BN26" s="249" t="s">
        <v>693</v>
      </c>
      <c r="BO26" s="593">
        <v>1</v>
      </c>
      <c r="BP26" s="247">
        <f t="shared" si="26"/>
        <v>9</v>
      </c>
      <c r="BQ26" s="249">
        <v>2</v>
      </c>
      <c r="BR26" s="249">
        <v>7</v>
      </c>
      <c r="BS26" s="588">
        <f t="shared" si="27"/>
        <v>3</v>
      </c>
      <c r="BT26" s="249">
        <v>2</v>
      </c>
      <c r="BU26" s="593">
        <v>1</v>
      </c>
      <c r="BV26" s="247">
        <f t="shared" si="28"/>
        <v>6</v>
      </c>
      <c r="BW26" s="249">
        <v>4</v>
      </c>
      <c r="BX26" s="249">
        <v>2</v>
      </c>
      <c r="BY26" s="588">
        <f t="shared" si="29"/>
        <v>38</v>
      </c>
      <c r="BZ26" s="249">
        <v>15</v>
      </c>
      <c r="CA26" s="593">
        <v>23</v>
      </c>
      <c r="CB26" s="247">
        <f t="shared" si="30"/>
        <v>12</v>
      </c>
      <c r="CC26" s="249">
        <v>7</v>
      </c>
      <c r="CD26" s="249">
        <v>5</v>
      </c>
      <c r="CE26" s="588">
        <f t="shared" si="31"/>
        <v>6</v>
      </c>
      <c r="CF26" s="249">
        <v>4</v>
      </c>
      <c r="CG26" s="593">
        <v>2</v>
      </c>
      <c r="CH26" s="247">
        <f t="shared" si="32"/>
        <v>7</v>
      </c>
      <c r="CI26" s="249">
        <v>2</v>
      </c>
      <c r="CJ26" s="249">
        <v>5</v>
      </c>
      <c r="CK26" s="588">
        <f t="shared" si="33"/>
        <v>5</v>
      </c>
      <c r="CL26" s="249" t="s">
        <v>693</v>
      </c>
      <c r="CM26" s="593">
        <v>5</v>
      </c>
      <c r="CN26" s="247">
        <f t="shared" si="34"/>
        <v>8</v>
      </c>
      <c r="CO26" s="249">
        <v>2</v>
      </c>
      <c r="CP26" s="249">
        <v>6</v>
      </c>
      <c r="CQ26" s="588">
        <f t="shared" si="35"/>
        <v>32</v>
      </c>
      <c r="CR26" s="249">
        <v>14</v>
      </c>
      <c r="CS26" s="593">
        <v>18</v>
      </c>
      <c r="CT26" s="247">
        <f t="shared" si="36"/>
        <v>33</v>
      </c>
      <c r="CU26" s="249">
        <v>18</v>
      </c>
      <c r="CV26" s="249">
        <v>15</v>
      </c>
      <c r="CW26" s="588">
        <f t="shared" si="37"/>
        <v>17</v>
      </c>
      <c r="CX26" s="249">
        <v>5</v>
      </c>
      <c r="CY26" s="593">
        <v>12</v>
      </c>
      <c r="CZ26" s="247">
        <f t="shared" si="38"/>
        <v>23</v>
      </c>
      <c r="DA26" s="249">
        <v>14</v>
      </c>
      <c r="DB26" s="249">
        <v>9</v>
      </c>
      <c r="DC26" s="588">
        <f t="shared" si="39"/>
        <v>31</v>
      </c>
      <c r="DD26" s="249">
        <v>14</v>
      </c>
      <c r="DE26" s="593">
        <v>17</v>
      </c>
      <c r="DF26" s="249">
        <f t="shared" si="40"/>
        <v>32</v>
      </c>
      <c r="DG26" s="249">
        <v>16</v>
      </c>
      <c r="DH26" s="249">
        <v>16</v>
      </c>
      <c r="DI26" s="592">
        <f t="shared" si="41"/>
        <v>36</v>
      </c>
      <c r="DJ26" s="249">
        <v>17</v>
      </c>
      <c r="DK26" s="593">
        <v>19</v>
      </c>
      <c r="DL26" s="249">
        <f t="shared" si="42"/>
        <v>44</v>
      </c>
      <c r="DM26" s="249">
        <v>20</v>
      </c>
      <c r="DN26" s="249">
        <v>24</v>
      </c>
      <c r="DO26" s="592">
        <f t="shared" si="43"/>
        <v>29</v>
      </c>
      <c r="DP26" s="249">
        <v>11</v>
      </c>
      <c r="DQ26" s="593">
        <v>18</v>
      </c>
      <c r="DR26" s="249">
        <f t="shared" si="44"/>
        <v>42</v>
      </c>
      <c r="DS26" s="249">
        <v>22</v>
      </c>
      <c r="DT26" s="249">
        <v>20</v>
      </c>
      <c r="DU26" s="592">
        <f t="shared" si="45"/>
        <v>17</v>
      </c>
      <c r="DV26" s="249">
        <v>11</v>
      </c>
      <c r="DW26" s="593">
        <v>6</v>
      </c>
      <c r="DX26" s="249">
        <f t="shared" si="46"/>
        <v>11</v>
      </c>
      <c r="DY26" s="249">
        <v>4</v>
      </c>
      <c r="DZ26" s="249">
        <v>7</v>
      </c>
      <c r="EA26" s="592">
        <f t="shared" si="47"/>
        <v>12</v>
      </c>
      <c r="EB26" s="249">
        <v>4</v>
      </c>
      <c r="EC26" s="593">
        <v>8</v>
      </c>
      <c r="ED26" s="249" t="s">
        <v>693</v>
      </c>
      <c r="EE26" s="249" t="s">
        <v>693</v>
      </c>
      <c r="EF26" s="260" t="s">
        <v>693</v>
      </c>
    </row>
    <row r="27" spans="1:136" ht="12.75" customHeight="1">
      <c r="A27" s="246" t="s">
        <v>192</v>
      </c>
      <c r="B27" s="258">
        <f t="shared" si="4"/>
        <v>876</v>
      </c>
      <c r="C27" s="247">
        <v>391</v>
      </c>
      <c r="D27" s="247">
        <v>485</v>
      </c>
      <c r="E27" s="588">
        <f t="shared" si="5"/>
        <v>32</v>
      </c>
      <c r="F27" s="247">
        <v>16</v>
      </c>
      <c r="G27" s="590">
        <v>16</v>
      </c>
      <c r="H27" s="256">
        <f t="shared" si="6"/>
        <v>10</v>
      </c>
      <c r="I27" s="247">
        <v>4</v>
      </c>
      <c r="J27" s="247">
        <v>6</v>
      </c>
      <c r="K27" s="588">
        <f t="shared" si="7"/>
        <v>5</v>
      </c>
      <c r="L27" s="247">
        <v>3</v>
      </c>
      <c r="M27" s="590">
        <v>2</v>
      </c>
      <c r="N27" s="247">
        <f t="shared" si="8"/>
        <v>7</v>
      </c>
      <c r="O27" s="247">
        <v>4</v>
      </c>
      <c r="P27" s="247">
        <v>3</v>
      </c>
      <c r="Q27" s="588">
        <f t="shared" si="9"/>
        <v>5</v>
      </c>
      <c r="R27" s="247">
        <v>3</v>
      </c>
      <c r="S27" s="590">
        <v>2</v>
      </c>
      <c r="T27" s="247">
        <f t="shared" si="10"/>
        <v>5</v>
      </c>
      <c r="U27" s="247">
        <v>2</v>
      </c>
      <c r="V27" s="247">
        <v>3</v>
      </c>
      <c r="W27" s="588">
        <f t="shared" si="11"/>
        <v>36</v>
      </c>
      <c r="X27" s="256">
        <v>18</v>
      </c>
      <c r="Y27" s="589">
        <v>18</v>
      </c>
      <c r="Z27" s="247">
        <f t="shared" si="12"/>
        <v>2</v>
      </c>
      <c r="AA27" s="247">
        <v>1</v>
      </c>
      <c r="AB27" s="247">
        <v>1</v>
      </c>
      <c r="AC27" s="588">
        <f t="shared" si="13"/>
        <v>12</v>
      </c>
      <c r="AD27" s="247">
        <v>7</v>
      </c>
      <c r="AE27" s="590">
        <v>5</v>
      </c>
      <c r="AF27" s="247">
        <f t="shared" si="14"/>
        <v>4</v>
      </c>
      <c r="AG27" s="247">
        <v>2</v>
      </c>
      <c r="AH27" s="247">
        <v>2</v>
      </c>
      <c r="AI27" s="588">
        <f t="shared" si="15"/>
        <v>9</v>
      </c>
      <c r="AJ27" s="247">
        <v>3</v>
      </c>
      <c r="AK27" s="590">
        <v>6</v>
      </c>
      <c r="AL27" s="247">
        <f t="shared" si="16"/>
        <v>9</v>
      </c>
      <c r="AM27" s="247">
        <v>5</v>
      </c>
      <c r="AN27" s="247">
        <v>4</v>
      </c>
      <c r="AO27" s="588">
        <f t="shared" si="17"/>
        <v>29</v>
      </c>
      <c r="AP27" s="247">
        <v>15</v>
      </c>
      <c r="AQ27" s="590">
        <v>14</v>
      </c>
      <c r="AR27" s="247">
        <f t="shared" si="18"/>
        <v>8</v>
      </c>
      <c r="AS27" s="247">
        <v>3</v>
      </c>
      <c r="AT27" s="247">
        <v>5</v>
      </c>
      <c r="AU27" s="588">
        <f t="shared" si="19"/>
        <v>4</v>
      </c>
      <c r="AV27" s="247">
        <v>2</v>
      </c>
      <c r="AW27" s="590">
        <v>2</v>
      </c>
      <c r="AX27" s="247">
        <f t="shared" si="20"/>
        <v>6</v>
      </c>
      <c r="AY27" s="256">
        <v>3</v>
      </c>
      <c r="AZ27" s="256">
        <v>3</v>
      </c>
      <c r="BA27" s="588">
        <f t="shared" si="21"/>
        <v>4</v>
      </c>
      <c r="BB27" s="256">
        <v>3</v>
      </c>
      <c r="BC27" s="589">
        <v>1</v>
      </c>
      <c r="BD27" s="247">
        <f t="shared" si="22"/>
        <v>7</v>
      </c>
      <c r="BE27" s="256">
        <v>4</v>
      </c>
      <c r="BF27" s="256">
        <v>3</v>
      </c>
      <c r="BG27" s="591">
        <f t="shared" si="23"/>
        <v>40</v>
      </c>
      <c r="BH27" s="247">
        <v>20</v>
      </c>
      <c r="BI27" s="590">
        <v>20</v>
      </c>
      <c r="BJ27" s="256">
        <f t="shared" si="24"/>
        <v>4</v>
      </c>
      <c r="BK27" s="247">
        <v>2</v>
      </c>
      <c r="BL27" s="247">
        <v>2</v>
      </c>
      <c r="BM27" s="591">
        <f t="shared" si="25"/>
        <v>13</v>
      </c>
      <c r="BN27" s="247">
        <v>9</v>
      </c>
      <c r="BO27" s="590">
        <v>4</v>
      </c>
      <c r="BP27" s="256">
        <f t="shared" si="26"/>
        <v>8</v>
      </c>
      <c r="BQ27" s="247">
        <v>2</v>
      </c>
      <c r="BR27" s="247">
        <v>6</v>
      </c>
      <c r="BS27" s="591">
        <f t="shared" si="27"/>
        <v>4</v>
      </c>
      <c r="BT27" s="247">
        <v>2</v>
      </c>
      <c r="BU27" s="590">
        <v>2</v>
      </c>
      <c r="BV27" s="256">
        <f t="shared" si="28"/>
        <v>11</v>
      </c>
      <c r="BW27" s="247">
        <v>5</v>
      </c>
      <c r="BX27" s="247">
        <v>6</v>
      </c>
      <c r="BY27" s="591">
        <f t="shared" si="29"/>
        <v>48</v>
      </c>
      <c r="BZ27" s="247">
        <v>19</v>
      </c>
      <c r="CA27" s="590">
        <v>29</v>
      </c>
      <c r="CB27" s="256">
        <f t="shared" si="30"/>
        <v>6</v>
      </c>
      <c r="CC27" s="247">
        <v>4</v>
      </c>
      <c r="CD27" s="247">
        <v>2</v>
      </c>
      <c r="CE27" s="591">
        <f t="shared" si="31"/>
        <v>14</v>
      </c>
      <c r="CF27" s="247">
        <v>5</v>
      </c>
      <c r="CG27" s="590">
        <v>9</v>
      </c>
      <c r="CH27" s="256">
        <f t="shared" si="32"/>
        <v>11</v>
      </c>
      <c r="CI27" s="247">
        <v>4</v>
      </c>
      <c r="CJ27" s="247">
        <v>7</v>
      </c>
      <c r="CK27" s="591">
        <f t="shared" si="33"/>
        <v>7</v>
      </c>
      <c r="CL27" s="247">
        <v>3</v>
      </c>
      <c r="CM27" s="590">
        <v>4</v>
      </c>
      <c r="CN27" s="256">
        <f t="shared" si="34"/>
        <v>10</v>
      </c>
      <c r="CO27" s="247">
        <v>3</v>
      </c>
      <c r="CP27" s="247">
        <v>7</v>
      </c>
      <c r="CQ27" s="591">
        <f t="shared" si="35"/>
        <v>56</v>
      </c>
      <c r="CR27" s="247">
        <v>22</v>
      </c>
      <c r="CS27" s="590">
        <v>34</v>
      </c>
      <c r="CT27" s="256">
        <f t="shared" si="36"/>
        <v>62</v>
      </c>
      <c r="CU27" s="247">
        <v>28</v>
      </c>
      <c r="CV27" s="247">
        <v>34</v>
      </c>
      <c r="CW27" s="591">
        <f t="shared" si="37"/>
        <v>73</v>
      </c>
      <c r="CX27" s="247">
        <v>30</v>
      </c>
      <c r="CY27" s="590">
        <v>43</v>
      </c>
      <c r="CZ27" s="256">
        <f t="shared" si="38"/>
        <v>61</v>
      </c>
      <c r="DA27" s="247">
        <v>29</v>
      </c>
      <c r="DB27" s="247">
        <v>32</v>
      </c>
      <c r="DC27" s="591">
        <f t="shared" si="39"/>
        <v>50</v>
      </c>
      <c r="DD27" s="247">
        <v>20</v>
      </c>
      <c r="DE27" s="590">
        <v>30</v>
      </c>
      <c r="DF27" s="247">
        <f t="shared" si="40"/>
        <v>90</v>
      </c>
      <c r="DG27" s="247">
        <v>46</v>
      </c>
      <c r="DH27" s="247">
        <v>44</v>
      </c>
      <c r="DI27" s="588">
        <f t="shared" si="41"/>
        <v>66</v>
      </c>
      <c r="DJ27" s="247">
        <v>29</v>
      </c>
      <c r="DK27" s="590">
        <v>37</v>
      </c>
      <c r="DL27" s="247">
        <f t="shared" si="42"/>
        <v>57</v>
      </c>
      <c r="DM27" s="247">
        <v>24</v>
      </c>
      <c r="DN27" s="247">
        <v>33</v>
      </c>
      <c r="DO27" s="588">
        <f t="shared" si="43"/>
        <v>54</v>
      </c>
      <c r="DP27" s="247">
        <v>24</v>
      </c>
      <c r="DQ27" s="590">
        <v>30</v>
      </c>
      <c r="DR27" s="247">
        <f t="shared" si="44"/>
        <v>52</v>
      </c>
      <c r="DS27" s="247">
        <v>26</v>
      </c>
      <c r="DT27" s="247">
        <v>26</v>
      </c>
      <c r="DU27" s="591">
        <f t="shared" si="45"/>
        <v>25</v>
      </c>
      <c r="DV27" s="256">
        <v>9</v>
      </c>
      <c r="DW27" s="589">
        <v>16</v>
      </c>
      <c r="DX27" s="247">
        <f t="shared" si="46"/>
        <v>24</v>
      </c>
      <c r="DY27" s="256">
        <v>10</v>
      </c>
      <c r="DZ27" s="256">
        <v>14</v>
      </c>
      <c r="EA27" s="588">
        <f t="shared" si="47"/>
        <v>21</v>
      </c>
      <c r="EB27" s="256">
        <v>6</v>
      </c>
      <c r="EC27" s="589">
        <v>15</v>
      </c>
      <c r="ED27" s="247" t="s">
        <v>693</v>
      </c>
      <c r="EE27" s="256" t="s">
        <v>693</v>
      </c>
      <c r="EF27" s="257" t="s">
        <v>693</v>
      </c>
    </row>
    <row r="28" spans="1:136" ht="12.75" customHeight="1">
      <c r="A28" s="246" t="s">
        <v>193</v>
      </c>
      <c r="B28" s="258">
        <f t="shared" si="4"/>
        <v>2480</v>
      </c>
      <c r="C28" s="247">
        <v>1128</v>
      </c>
      <c r="D28" s="247">
        <v>1352</v>
      </c>
      <c r="E28" s="588">
        <f t="shared" si="5"/>
        <v>129</v>
      </c>
      <c r="F28" s="247">
        <v>54</v>
      </c>
      <c r="G28" s="590">
        <v>75</v>
      </c>
      <c r="H28" s="247">
        <f t="shared" si="6"/>
        <v>28</v>
      </c>
      <c r="I28" s="247">
        <v>14</v>
      </c>
      <c r="J28" s="247">
        <v>14</v>
      </c>
      <c r="K28" s="588">
        <f t="shared" si="7"/>
        <v>35</v>
      </c>
      <c r="L28" s="247">
        <v>12</v>
      </c>
      <c r="M28" s="590">
        <v>23</v>
      </c>
      <c r="N28" s="247">
        <f t="shared" si="8"/>
        <v>15</v>
      </c>
      <c r="O28" s="247">
        <v>6</v>
      </c>
      <c r="P28" s="247">
        <v>9</v>
      </c>
      <c r="Q28" s="588">
        <f t="shared" si="9"/>
        <v>32</v>
      </c>
      <c r="R28" s="247">
        <v>11</v>
      </c>
      <c r="S28" s="590">
        <v>21</v>
      </c>
      <c r="T28" s="247">
        <f t="shared" si="10"/>
        <v>19</v>
      </c>
      <c r="U28" s="247">
        <v>11</v>
      </c>
      <c r="V28" s="247">
        <v>8</v>
      </c>
      <c r="W28" s="588">
        <f t="shared" si="11"/>
        <v>102</v>
      </c>
      <c r="X28" s="247">
        <v>55</v>
      </c>
      <c r="Y28" s="590">
        <v>47</v>
      </c>
      <c r="Z28" s="247">
        <f t="shared" si="12"/>
        <v>24</v>
      </c>
      <c r="AA28" s="247">
        <v>10</v>
      </c>
      <c r="AB28" s="247">
        <v>14</v>
      </c>
      <c r="AC28" s="588">
        <f t="shared" si="13"/>
        <v>18</v>
      </c>
      <c r="AD28" s="247">
        <v>12</v>
      </c>
      <c r="AE28" s="590">
        <v>6</v>
      </c>
      <c r="AF28" s="247">
        <f t="shared" si="14"/>
        <v>21</v>
      </c>
      <c r="AG28" s="247">
        <v>14</v>
      </c>
      <c r="AH28" s="247">
        <v>7</v>
      </c>
      <c r="AI28" s="588">
        <f t="shared" si="15"/>
        <v>22</v>
      </c>
      <c r="AJ28" s="247">
        <v>10</v>
      </c>
      <c r="AK28" s="590">
        <v>12</v>
      </c>
      <c r="AL28" s="247">
        <f t="shared" si="16"/>
        <v>17</v>
      </c>
      <c r="AM28" s="247">
        <v>9</v>
      </c>
      <c r="AN28" s="247">
        <v>8</v>
      </c>
      <c r="AO28" s="588">
        <f t="shared" si="17"/>
        <v>104</v>
      </c>
      <c r="AP28" s="247">
        <v>51</v>
      </c>
      <c r="AQ28" s="590">
        <v>53</v>
      </c>
      <c r="AR28" s="247">
        <f t="shared" si="18"/>
        <v>24</v>
      </c>
      <c r="AS28" s="247">
        <v>12</v>
      </c>
      <c r="AT28" s="247">
        <v>12</v>
      </c>
      <c r="AU28" s="588">
        <f t="shared" si="19"/>
        <v>17</v>
      </c>
      <c r="AV28" s="247">
        <v>5</v>
      </c>
      <c r="AW28" s="590">
        <v>12</v>
      </c>
      <c r="AX28" s="247">
        <f t="shared" si="20"/>
        <v>18</v>
      </c>
      <c r="AY28" s="247">
        <v>5</v>
      </c>
      <c r="AZ28" s="247">
        <v>13</v>
      </c>
      <c r="BA28" s="588">
        <f t="shared" si="21"/>
        <v>21</v>
      </c>
      <c r="BB28" s="247">
        <v>13</v>
      </c>
      <c r="BC28" s="590">
        <v>8</v>
      </c>
      <c r="BD28" s="247">
        <f t="shared" si="22"/>
        <v>24</v>
      </c>
      <c r="BE28" s="247">
        <v>16</v>
      </c>
      <c r="BF28" s="247">
        <v>8</v>
      </c>
      <c r="BG28" s="588">
        <f t="shared" si="23"/>
        <v>138</v>
      </c>
      <c r="BH28" s="247">
        <v>69</v>
      </c>
      <c r="BI28" s="590">
        <v>69</v>
      </c>
      <c r="BJ28" s="247">
        <f t="shared" si="24"/>
        <v>24</v>
      </c>
      <c r="BK28" s="247">
        <v>12</v>
      </c>
      <c r="BL28" s="247">
        <v>12</v>
      </c>
      <c r="BM28" s="588">
        <f t="shared" si="25"/>
        <v>25</v>
      </c>
      <c r="BN28" s="247">
        <v>13</v>
      </c>
      <c r="BO28" s="590">
        <v>12</v>
      </c>
      <c r="BP28" s="247">
        <f t="shared" si="26"/>
        <v>28</v>
      </c>
      <c r="BQ28" s="247">
        <v>15</v>
      </c>
      <c r="BR28" s="247">
        <v>13</v>
      </c>
      <c r="BS28" s="588">
        <f t="shared" si="27"/>
        <v>29</v>
      </c>
      <c r="BT28" s="247">
        <v>16</v>
      </c>
      <c r="BU28" s="590">
        <v>13</v>
      </c>
      <c r="BV28" s="247">
        <f t="shared" si="28"/>
        <v>32</v>
      </c>
      <c r="BW28" s="247">
        <v>13</v>
      </c>
      <c r="BX28" s="247">
        <v>19</v>
      </c>
      <c r="BY28" s="588">
        <f t="shared" si="29"/>
        <v>143</v>
      </c>
      <c r="BZ28" s="247">
        <v>71</v>
      </c>
      <c r="CA28" s="590">
        <v>72</v>
      </c>
      <c r="CB28" s="247">
        <f t="shared" si="30"/>
        <v>24</v>
      </c>
      <c r="CC28" s="247">
        <v>12</v>
      </c>
      <c r="CD28" s="247">
        <v>12</v>
      </c>
      <c r="CE28" s="588">
        <f t="shared" si="31"/>
        <v>29</v>
      </c>
      <c r="CF28" s="247">
        <v>16</v>
      </c>
      <c r="CG28" s="590">
        <v>13</v>
      </c>
      <c r="CH28" s="247">
        <f t="shared" si="32"/>
        <v>33</v>
      </c>
      <c r="CI28" s="247">
        <v>15</v>
      </c>
      <c r="CJ28" s="247">
        <v>18</v>
      </c>
      <c r="CK28" s="588">
        <f t="shared" si="33"/>
        <v>30</v>
      </c>
      <c r="CL28" s="247">
        <v>16</v>
      </c>
      <c r="CM28" s="590">
        <v>14</v>
      </c>
      <c r="CN28" s="247">
        <f t="shared" si="34"/>
        <v>27</v>
      </c>
      <c r="CO28" s="247">
        <v>12</v>
      </c>
      <c r="CP28" s="247">
        <v>15</v>
      </c>
      <c r="CQ28" s="588">
        <f t="shared" si="35"/>
        <v>190</v>
      </c>
      <c r="CR28" s="247">
        <v>77</v>
      </c>
      <c r="CS28" s="590">
        <v>113</v>
      </c>
      <c r="CT28" s="247">
        <f t="shared" si="36"/>
        <v>215</v>
      </c>
      <c r="CU28" s="247">
        <v>98</v>
      </c>
      <c r="CV28" s="247">
        <v>117</v>
      </c>
      <c r="CW28" s="588">
        <f t="shared" si="37"/>
        <v>160</v>
      </c>
      <c r="CX28" s="247">
        <v>71</v>
      </c>
      <c r="CY28" s="590">
        <v>89</v>
      </c>
      <c r="CZ28" s="247">
        <f t="shared" si="38"/>
        <v>178</v>
      </c>
      <c r="DA28" s="247">
        <v>88</v>
      </c>
      <c r="DB28" s="247">
        <v>90</v>
      </c>
      <c r="DC28" s="588">
        <f t="shared" si="39"/>
        <v>160</v>
      </c>
      <c r="DD28" s="247">
        <v>70</v>
      </c>
      <c r="DE28" s="590">
        <v>90</v>
      </c>
      <c r="DF28" s="247">
        <f t="shared" si="40"/>
        <v>206</v>
      </c>
      <c r="DG28" s="247">
        <v>100</v>
      </c>
      <c r="DH28" s="247">
        <v>106</v>
      </c>
      <c r="DI28" s="588">
        <f t="shared" si="41"/>
        <v>175</v>
      </c>
      <c r="DJ28" s="247">
        <v>81</v>
      </c>
      <c r="DK28" s="590">
        <v>94</v>
      </c>
      <c r="DL28" s="247">
        <f t="shared" si="42"/>
        <v>137</v>
      </c>
      <c r="DM28" s="247">
        <v>58</v>
      </c>
      <c r="DN28" s="247">
        <v>79</v>
      </c>
      <c r="DO28" s="588">
        <f t="shared" si="43"/>
        <v>148</v>
      </c>
      <c r="DP28" s="247">
        <v>66</v>
      </c>
      <c r="DQ28" s="590">
        <v>82</v>
      </c>
      <c r="DR28" s="247">
        <f t="shared" si="44"/>
        <v>125</v>
      </c>
      <c r="DS28" s="247">
        <v>49</v>
      </c>
      <c r="DT28" s="247">
        <v>76</v>
      </c>
      <c r="DU28" s="588">
        <f t="shared" si="45"/>
        <v>82</v>
      </c>
      <c r="DV28" s="247">
        <v>36</v>
      </c>
      <c r="DW28" s="590">
        <v>46</v>
      </c>
      <c r="DX28" s="247">
        <f t="shared" si="46"/>
        <v>51</v>
      </c>
      <c r="DY28" s="247">
        <v>18</v>
      </c>
      <c r="DZ28" s="247">
        <v>33</v>
      </c>
      <c r="EA28" s="588">
        <f t="shared" si="47"/>
        <v>37</v>
      </c>
      <c r="EB28" s="247">
        <v>16</v>
      </c>
      <c r="EC28" s="590">
        <v>21</v>
      </c>
      <c r="ED28" s="247" t="s">
        <v>693</v>
      </c>
      <c r="EE28" s="247" t="s">
        <v>693</v>
      </c>
      <c r="EF28" s="259" t="s">
        <v>693</v>
      </c>
    </row>
    <row r="29" spans="1:136" ht="12.75" customHeight="1">
      <c r="A29" s="246" t="s">
        <v>194</v>
      </c>
      <c r="B29" s="258">
        <f t="shared" si="4"/>
        <v>462</v>
      </c>
      <c r="C29" s="247">
        <v>219</v>
      </c>
      <c r="D29" s="247">
        <v>243</v>
      </c>
      <c r="E29" s="588">
        <f t="shared" si="5"/>
        <v>21</v>
      </c>
      <c r="F29" s="247">
        <v>9</v>
      </c>
      <c r="G29" s="590">
        <v>12</v>
      </c>
      <c r="H29" s="247">
        <f t="shared" si="6"/>
        <v>6</v>
      </c>
      <c r="I29" s="247">
        <v>1</v>
      </c>
      <c r="J29" s="247">
        <v>5</v>
      </c>
      <c r="K29" s="588">
        <f t="shared" si="7"/>
        <v>7</v>
      </c>
      <c r="L29" s="247">
        <v>3</v>
      </c>
      <c r="M29" s="590">
        <v>4</v>
      </c>
      <c r="N29" s="247">
        <f t="shared" si="8"/>
        <v>2</v>
      </c>
      <c r="O29" s="247">
        <v>1</v>
      </c>
      <c r="P29" s="247">
        <v>1</v>
      </c>
      <c r="Q29" s="588">
        <f t="shared" si="9"/>
        <v>4</v>
      </c>
      <c r="R29" s="247">
        <v>2</v>
      </c>
      <c r="S29" s="590">
        <v>2</v>
      </c>
      <c r="T29" s="247">
        <f t="shared" si="10"/>
        <v>2</v>
      </c>
      <c r="U29" s="247">
        <v>2</v>
      </c>
      <c r="V29" s="247" t="s">
        <v>657</v>
      </c>
      <c r="W29" s="588">
        <f t="shared" si="11"/>
        <v>19</v>
      </c>
      <c r="X29" s="247">
        <v>12</v>
      </c>
      <c r="Y29" s="590">
        <v>7</v>
      </c>
      <c r="Z29" s="247">
        <f t="shared" si="12"/>
        <v>4</v>
      </c>
      <c r="AA29" s="247">
        <v>1</v>
      </c>
      <c r="AB29" s="247">
        <v>3</v>
      </c>
      <c r="AC29" s="588">
        <f t="shared" si="13"/>
        <v>4</v>
      </c>
      <c r="AD29" s="247">
        <v>4</v>
      </c>
      <c r="AE29" s="590" t="s">
        <v>693</v>
      </c>
      <c r="AF29" s="247">
        <f t="shared" si="14"/>
        <v>3</v>
      </c>
      <c r="AG29" s="247" t="s">
        <v>693</v>
      </c>
      <c r="AH29" s="247">
        <v>3</v>
      </c>
      <c r="AI29" s="588">
        <f t="shared" si="15"/>
        <v>6</v>
      </c>
      <c r="AJ29" s="247">
        <v>5</v>
      </c>
      <c r="AK29" s="590">
        <v>1</v>
      </c>
      <c r="AL29" s="247">
        <f t="shared" si="16"/>
        <v>2</v>
      </c>
      <c r="AM29" s="247">
        <v>2</v>
      </c>
      <c r="AN29" s="247" t="s">
        <v>693</v>
      </c>
      <c r="AO29" s="588">
        <f t="shared" si="17"/>
        <v>15</v>
      </c>
      <c r="AP29" s="247">
        <v>8</v>
      </c>
      <c r="AQ29" s="590">
        <v>7</v>
      </c>
      <c r="AR29" s="247">
        <f t="shared" si="18"/>
        <v>3</v>
      </c>
      <c r="AS29" s="247">
        <v>2</v>
      </c>
      <c r="AT29" s="247">
        <v>1</v>
      </c>
      <c r="AU29" s="588">
        <f t="shared" si="19"/>
        <v>3</v>
      </c>
      <c r="AV29" s="247">
        <v>2</v>
      </c>
      <c r="AW29" s="590">
        <v>1</v>
      </c>
      <c r="AX29" s="247">
        <f t="shared" si="20"/>
        <v>4</v>
      </c>
      <c r="AY29" s="247">
        <v>2</v>
      </c>
      <c r="AZ29" s="247">
        <v>2</v>
      </c>
      <c r="BA29" s="588">
        <f t="shared" si="21"/>
        <v>2</v>
      </c>
      <c r="BB29" s="247">
        <v>2</v>
      </c>
      <c r="BC29" s="590" t="s">
        <v>693</v>
      </c>
      <c r="BD29" s="247">
        <f t="shared" si="22"/>
        <v>3</v>
      </c>
      <c r="BE29" s="247" t="s">
        <v>693</v>
      </c>
      <c r="BF29" s="247">
        <v>3</v>
      </c>
      <c r="BG29" s="588">
        <f t="shared" si="23"/>
        <v>25</v>
      </c>
      <c r="BH29" s="247">
        <v>11</v>
      </c>
      <c r="BI29" s="590">
        <v>14</v>
      </c>
      <c r="BJ29" s="247">
        <f t="shared" si="24"/>
        <v>5</v>
      </c>
      <c r="BK29" s="247">
        <v>4</v>
      </c>
      <c r="BL29" s="247">
        <v>1</v>
      </c>
      <c r="BM29" s="588">
        <f t="shared" si="25"/>
        <v>4</v>
      </c>
      <c r="BN29" s="247">
        <v>1</v>
      </c>
      <c r="BO29" s="590">
        <v>3</v>
      </c>
      <c r="BP29" s="247">
        <f t="shared" si="26"/>
        <v>6</v>
      </c>
      <c r="BQ29" s="247">
        <v>4</v>
      </c>
      <c r="BR29" s="247">
        <v>2</v>
      </c>
      <c r="BS29" s="588">
        <f t="shared" si="27"/>
        <v>5</v>
      </c>
      <c r="BT29" s="247" t="s">
        <v>693</v>
      </c>
      <c r="BU29" s="590">
        <v>5</v>
      </c>
      <c r="BV29" s="247">
        <f t="shared" si="28"/>
        <v>5</v>
      </c>
      <c r="BW29" s="247">
        <v>2</v>
      </c>
      <c r="BX29" s="247">
        <v>3</v>
      </c>
      <c r="BY29" s="588">
        <f t="shared" si="29"/>
        <v>27</v>
      </c>
      <c r="BZ29" s="247">
        <v>14</v>
      </c>
      <c r="CA29" s="590">
        <v>13</v>
      </c>
      <c r="CB29" s="247">
        <f t="shared" si="30"/>
        <v>3</v>
      </c>
      <c r="CC29" s="247">
        <v>2</v>
      </c>
      <c r="CD29" s="247">
        <v>1</v>
      </c>
      <c r="CE29" s="588">
        <f t="shared" si="31"/>
        <v>9</v>
      </c>
      <c r="CF29" s="247">
        <v>2</v>
      </c>
      <c r="CG29" s="590">
        <v>7</v>
      </c>
      <c r="CH29" s="247">
        <f t="shared" si="32"/>
        <v>4</v>
      </c>
      <c r="CI29" s="247">
        <v>3</v>
      </c>
      <c r="CJ29" s="247">
        <v>1</v>
      </c>
      <c r="CK29" s="588">
        <f t="shared" si="33"/>
        <v>6</v>
      </c>
      <c r="CL29" s="247">
        <v>3</v>
      </c>
      <c r="CM29" s="590">
        <v>3</v>
      </c>
      <c r="CN29" s="247">
        <f t="shared" si="34"/>
        <v>5</v>
      </c>
      <c r="CO29" s="247">
        <v>4</v>
      </c>
      <c r="CP29" s="247">
        <v>1</v>
      </c>
      <c r="CQ29" s="588">
        <f t="shared" si="35"/>
        <v>40</v>
      </c>
      <c r="CR29" s="247">
        <v>21</v>
      </c>
      <c r="CS29" s="590">
        <v>19</v>
      </c>
      <c r="CT29" s="247">
        <f t="shared" si="36"/>
        <v>33</v>
      </c>
      <c r="CU29" s="247">
        <v>16</v>
      </c>
      <c r="CV29" s="247">
        <v>17</v>
      </c>
      <c r="CW29" s="588">
        <f t="shared" si="37"/>
        <v>27</v>
      </c>
      <c r="CX29" s="247">
        <v>17</v>
      </c>
      <c r="CY29" s="590">
        <v>10</v>
      </c>
      <c r="CZ29" s="247">
        <f t="shared" si="38"/>
        <v>27</v>
      </c>
      <c r="DA29" s="247">
        <v>17</v>
      </c>
      <c r="DB29" s="247">
        <v>10</v>
      </c>
      <c r="DC29" s="588">
        <f t="shared" si="39"/>
        <v>34</v>
      </c>
      <c r="DD29" s="247">
        <v>15</v>
      </c>
      <c r="DE29" s="590">
        <v>19</v>
      </c>
      <c r="DF29" s="247">
        <f t="shared" si="40"/>
        <v>32</v>
      </c>
      <c r="DG29" s="247">
        <v>15</v>
      </c>
      <c r="DH29" s="247">
        <v>17</v>
      </c>
      <c r="DI29" s="588">
        <f t="shared" si="41"/>
        <v>23</v>
      </c>
      <c r="DJ29" s="247">
        <v>7</v>
      </c>
      <c r="DK29" s="590">
        <v>16</v>
      </c>
      <c r="DL29" s="247">
        <f t="shared" si="42"/>
        <v>44</v>
      </c>
      <c r="DM29" s="247">
        <v>22</v>
      </c>
      <c r="DN29" s="247">
        <v>22</v>
      </c>
      <c r="DO29" s="588">
        <f t="shared" si="43"/>
        <v>33</v>
      </c>
      <c r="DP29" s="247">
        <v>14</v>
      </c>
      <c r="DQ29" s="590">
        <v>19</v>
      </c>
      <c r="DR29" s="247">
        <f t="shared" si="44"/>
        <v>24</v>
      </c>
      <c r="DS29" s="247">
        <v>9</v>
      </c>
      <c r="DT29" s="247">
        <v>15</v>
      </c>
      <c r="DU29" s="588">
        <f t="shared" si="45"/>
        <v>11</v>
      </c>
      <c r="DV29" s="247">
        <v>5</v>
      </c>
      <c r="DW29" s="590">
        <v>6</v>
      </c>
      <c r="DX29" s="247">
        <f t="shared" si="46"/>
        <v>14</v>
      </c>
      <c r="DY29" s="247">
        <v>4</v>
      </c>
      <c r="DZ29" s="247">
        <v>10</v>
      </c>
      <c r="EA29" s="588">
        <f t="shared" si="47"/>
        <v>6</v>
      </c>
      <c r="EB29" s="247">
        <v>1</v>
      </c>
      <c r="EC29" s="590">
        <v>5</v>
      </c>
      <c r="ED29" s="247">
        <f>SUM(EE29,EF29)</f>
        <v>7</v>
      </c>
      <c r="EE29" s="247">
        <v>2</v>
      </c>
      <c r="EF29" s="259">
        <v>5</v>
      </c>
    </row>
    <row r="30" spans="1:136" ht="12.75" customHeight="1">
      <c r="A30" s="246" t="s">
        <v>195</v>
      </c>
      <c r="B30" s="258">
        <f t="shared" si="4"/>
        <v>1000</v>
      </c>
      <c r="C30" s="247">
        <v>479</v>
      </c>
      <c r="D30" s="247">
        <v>521</v>
      </c>
      <c r="E30" s="588">
        <f t="shared" si="5"/>
        <v>43</v>
      </c>
      <c r="F30" s="247">
        <v>19</v>
      </c>
      <c r="G30" s="590">
        <v>24</v>
      </c>
      <c r="H30" s="247">
        <f t="shared" si="6"/>
        <v>13</v>
      </c>
      <c r="I30" s="247">
        <v>5</v>
      </c>
      <c r="J30" s="247">
        <v>8</v>
      </c>
      <c r="K30" s="588">
        <f t="shared" si="7"/>
        <v>9</v>
      </c>
      <c r="L30" s="247">
        <v>5</v>
      </c>
      <c r="M30" s="590">
        <v>4</v>
      </c>
      <c r="N30" s="247">
        <f t="shared" si="8"/>
        <v>6</v>
      </c>
      <c r="O30" s="247">
        <v>2</v>
      </c>
      <c r="P30" s="247">
        <v>4</v>
      </c>
      <c r="Q30" s="588">
        <f t="shared" si="9"/>
        <v>8</v>
      </c>
      <c r="R30" s="247">
        <v>3</v>
      </c>
      <c r="S30" s="590">
        <v>5</v>
      </c>
      <c r="T30" s="247">
        <f t="shared" si="10"/>
        <v>7</v>
      </c>
      <c r="U30" s="247">
        <v>4</v>
      </c>
      <c r="V30" s="247">
        <v>3</v>
      </c>
      <c r="W30" s="588">
        <f t="shared" si="11"/>
        <v>17</v>
      </c>
      <c r="X30" s="247">
        <v>11</v>
      </c>
      <c r="Y30" s="590">
        <v>6</v>
      </c>
      <c r="Z30" s="247">
        <f t="shared" si="12"/>
        <v>2</v>
      </c>
      <c r="AA30" s="247">
        <v>1</v>
      </c>
      <c r="AB30" s="247">
        <v>1</v>
      </c>
      <c r="AC30" s="588">
        <f t="shared" si="13"/>
        <v>4</v>
      </c>
      <c r="AD30" s="247">
        <v>4</v>
      </c>
      <c r="AE30" s="590" t="s">
        <v>693</v>
      </c>
      <c r="AF30" s="247">
        <f t="shared" si="14"/>
        <v>6</v>
      </c>
      <c r="AG30" s="247">
        <v>2</v>
      </c>
      <c r="AH30" s="247">
        <v>4</v>
      </c>
      <c r="AI30" s="588">
        <f t="shared" si="15"/>
        <v>3</v>
      </c>
      <c r="AJ30" s="247">
        <v>3</v>
      </c>
      <c r="AK30" s="590" t="s">
        <v>693</v>
      </c>
      <c r="AL30" s="247">
        <f t="shared" si="16"/>
        <v>2</v>
      </c>
      <c r="AM30" s="247">
        <v>1</v>
      </c>
      <c r="AN30" s="247">
        <v>1</v>
      </c>
      <c r="AO30" s="588">
        <f t="shared" si="17"/>
        <v>22</v>
      </c>
      <c r="AP30" s="247">
        <v>9</v>
      </c>
      <c r="AQ30" s="590">
        <v>13</v>
      </c>
      <c r="AR30" s="247">
        <f t="shared" si="18"/>
        <v>6</v>
      </c>
      <c r="AS30" s="247">
        <v>1</v>
      </c>
      <c r="AT30" s="247">
        <v>5</v>
      </c>
      <c r="AU30" s="588">
        <f t="shared" si="19"/>
        <v>4</v>
      </c>
      <c r="AV30" s="247">
        <v>4</v>
      </c>
      <c r="AW30" s="590" t="s">
        <v>693</v>
      </c>
      <c r="AX30" s="247">
        <f t="shared" si="20"/>
        <v>5</v>
      </c>
      <c r="AY30" s="247">
        <v>1</v>
      </c>
      <c r="AZ30" s="247">
        <v>4</v>
      </c>
      <c r="BA30" s="588">
        <f t="shared" si="21"/>
        <v>1</v>
      </c>
      <c r="BB30" s="247">
        <v>1</v>
      </c>
      <c r="BC30" s="590" t="s">
        <v>693</v>
      </c>
      <c r="BD30" s="247">
        <f t="shared" si="22"/>
        <v>6</v>
      </c>
      <c r="BE30" s="247">
        <v>2</v>
      </c>
      <c r="BF30" s="247">
        <v>4</v>
      </c>
      <c r="BG30" s="588">
        <f t="shared" si="23"/>
        <v>41</v>
      </c>
      <c r="BH30" s="247">
        <v>20</v>
      </c>
      <c r="BI30" s="590">
        <v>21</v>
      </c>
      <c r="BJ30" s="247">
        <f t="shared" si="24"/>
        <v>4</v>
      </c>
      <c r="BK30" s="247">
        <v>4</v>
      </c>
      <c r="BL30" s="247" t="s">
        <v>683</v>
      </c>
      <c r="BM30" s="588">
        <f t="shared" si="25"/>
        <v>8</v>
      </c>
      <c r="BN30" s="247">
        <v>2</v>
      </c>
      <c r="BO30" s="590">
        <v>6</v>
      </c>
      <c r="BP30" s="247">
        <f t="shared" si="26"/>
        <v>7</v>
      </c>
      <c r="BQ30" s="247">
        <v>5</v>
      </c>
      <c r="BR30" s="247">
        <v>2</v>
      </c>
      <c r="BS30" s="588">
        <f t="shared" si="27"/>
        <v>8</v>
      </c>
      <c r="BT30" s="247">
        <v>3</v>
      </c>
      <c r="BU30" s="590">
        <v>5</v>
      </c>
      <c r="BV30" s="247">
        <f t="shared" si="28"/>
        <v>14</v>
      </c>
      <c r="BW30" s="247">
        <v>6</v>
      </c>
      <c r="BX30" s="247">
        <v>8</v>
      </c>
      <c r="BY30" s="588">
        <f t="shared" si="29"/>
        <v>66</v>
      </c>
      <c r="BZ30" s="247">
        <v>31</v>
      </c>
      <c r="CA30" s="590">
        <v>35</v>
      </c>
      <c r="CB30" s="247">
        <f t="shared" si="30"/>
        <v>18</v>
      </c>
      <c r="CC30" s="247">
        <v>11</v>
      </c>
      <c r="CD30" s="247">
        <v>7</v>
      </c>
      <c r="CE30" s="588">
        <f t="shared" si="31"/>
        <v>9</v>
      </c>
      <c r="CF30" s="247">
        <v>5</v>
      </c>
      <c r="CG30" s="590">
        <v>4</v>
      </c>
      <c r="CH30" s="247">
        <f t="shared" si="32"/>
        <v>14</v>
      </c>
      <c r="CI30" s="247">
        <v>9</v>
      </c>
      <c r="CJ30" s="247">
        <v>5</v>
      </c>
      <c r="CK30" s="588">
        <f t="shared" si="33"/>
        <v>9</v>
      </c>
      <c r="CL30" s="247">
        <v>3</v>
      </c>
      <c r="CM30" s="590">
        <v>6</v>
      </c>
      <c r="CN30" s="247">
        <f t="shared" si="34"/>
        <v>16</v>
      </c>
      <c r="CO30" s="247">
        <v>3</v>
      </c>
      <c r="CP30" s="247">
        <v>13</v>
      </c>
      <c r="CQ30" s="588">
        <f t="shared" si="35"/>
        <v>81</v>
      </c>
      <c r="CR30" s="247">
        <v>35</v>
      </c>
      <c r="CS30" s="590">
        <v>46</v>
      </c>
      <c r="CT30" s="247">
        <f t="shared" si="36"/>
        <v>93</v>
      </c>
      <c r="CU30" s="247">
        <v>41</v>
      </c>
      <c r="CV30" s="247">
        <v>52</v>
      </c>
      <c r="CW30" s="588">
        <f t="shared" si="37"/>
        <v>80</v>
      </c>
      <c r="CX30" s="247">
        <v>37</v>
      </c>
      <c r="CY30" s="590">
        <v>43</v>
      </c>
      <c r="CZ30" s="247">
        <f t="shared" si="38"/>
        <v>55</v>
      </c>
      <c r="DA30" s="247">
        <v>28</v>
      </c>
      <c r="DB30" s="247">
        <v>27</v>
      </c>
      <c r="DC30" s="588">
        <f t="shared" si="39"/>
        <v>64</v>
      </c>
      <c r="DD30" s="247">
        <v>35</v>
      </c>
      <c r="DE30" s="590">
        <v>29</v>
      </c>
      <c r="DF30" s="247">
        <f t="shared" si="40"/>
        <v>95</v>
      </c>
      <c r="DG30" s="247">
        <v>47</v>
      </c>
      <c r="DH30" s="247">
        <v>48</v>
      </c>
      <c r="DI30" s="588">
        <f t="shared" si="41"/>
        <v>60</v>
      </c>
      <c r="DJ30" s="247">
        <v>29</v>
      </c>
      <c r="DK30" s="590">
        <v>31</v>
      </c>
      <c r="DL30" s="247">
        <f t="shared" si="42"/>
        <v>56</v>
      </c>
      <c r="DM30" s="247">
        <v>26</v>
      </c>
      <c r="DN30" s="247">
        <v>30</v>
      </c>
      <c r="DO30" s="588">
        <f t="shared" si="43"/>
        <v>65</v>
      </c>
      <c r="DP30" s="247">
        <v>27</v>
      </c>
      <c r="DQ30" s="590">
        <v>38</v>
      </c>
      <c r="DR30" s="247">
        <f t="shared" si="44"/>
        <v>48</v>
      </c>
      <c r="DS30" s="247">
        <v>25</v>
      </c>
      <c r="DT30" s="247">
        <v>23</v>
      </c>
      <c r="DU30" s="588">
        <f t="shared" si="45"/>
        <v>31</v>
      </c>
      <c r="DV30" s="247">
        <v>13</v>
      </c>
      <c r="DW30" s="590">
        <v>18</v>
      </c>
      <c r="DX30" s="247">
        <f t="shared" si="46"/>
        <v>23</v>
      </c>
      <c r="DY30" s="247">
        <v>8</v>
      </c>
      <c r="DZ30" s="247">
        <v>15</v>
      </c>
      <c r="EA30" s="588">
        <f t="shared" si="47"/>
        <v>17</v>
      </c>
      <c r="EB30" s="247">
        <v>8</v>
      </c>
      <c r="EC30" s="590">
        <v>9</v>
      </c>
      <c r="ED30" s="247">
        <f>SUM(EE30,EF30)</f>
        <v>43</v>
      </c>
      <c r="EE30" s="247">
        <v>30</v>
      </c>
      <c r="EF30" s="259">
        <v>13</v>
      </c>
    </row>
    <row r="31" spans="1:136" ht="12.75" customHeight="1">
      <c r="A31" s="248" t="s">
        <v>196</v>
      </c>
      <c r="B31" s="258">
        <f t="shared" si="4"/>
        <v>297</v>
      </c>
      <c r="C31" s="249">
        <v>130</v>
      </c>
      <c r="D31" s="247">
        <v>167</v>
      </c>
      <c r="E31" s="588" t="s">
        <v>687</v>
      </c>
      <c r="F31" s="247" t="s">
        <v>679</v>
      </c>
      <c r="G31" s="590" t="s">
        <v>679</v>
      </c>
      <c r="H31" s="249" t="s">
        <v>657</v>
      </c>
      <c r="I31" s="249" t="s">
        <v>679</v>
      </c>
      <c r="J31" s="249" t="s">
        <v>679</v>
      </c>
      <c r="K31" s="588" t="s">
        <v>679</v>
      </c>
      <c r="L31" s="247" t="s">
        <v>679</v>
      </c>
      <c r="M31" s="590" t="s">
        <v>679</v>
      </c>
      <c r="N31" s="247" t="s">
        <v>679</v>
      </c>
      <c r="O31" s="247" t="s">
        <v>679</v>
      </c>
      <c r="P31" s="247" t="s">
        <v>679</v>
      </c>
      <c r="Q31" s="588" t="s">
        <v>679</v>
      </c>
      <c r="R31" s="247" t="s">
        <v>679</v>
      </c>
      <c r="S31" s="590" t="s">
        <v>686</v>
      </c>
      <c r="T31" s="247" t="s">
        <v>679</v>
      </c>
      <c r="U31" s="247" t="s">
        <v>679</v>
      </c>
      <c r="V31" s="247" t="s">
        <v>679</v>
      </c>
      <c r="W31" s="588" t="s">
        <v>692</v>
      </c>
      <c r="X31" s="249" t="s">
        <v>693</v>
      </c>
      <c r="Y31" s="593" t="s">
        <v>693</v>
      </c>
      <c r="Z31" s="247" t="s">
        <v>693</v>
      </c>
      <c r="AA31" s="249" t="s">
        <v>693</v>
      </c>
      <c r="AB31" s="249" t="s">
        <v>693</v>
      </c>
      <c r="AC31" s="588" t="s">
        <v>693</v>
      </c>
      <c r="AD31" s="249" t="s">
        <v>693</v>
      </c>
      <c r="AE31" s="593" t="s">
        <v>693</v>
      </c>
      <c r="AF31" s="247" t="s">
        <v>693</v>
      </c>
      <c r="AG31" s="249" t="s">
        <v>693</v>
      </c>
      <c r="AH31" s="249" t="s">
        <v>693</v>
      </c>
      <c r="AI31" s="588" t="s">
        <v>693</v>
      </c>
      <c r="AJ31" s="249" t="s">
        <v>693</v>
      </c>
      <c r="AK31" s="593" t="s">
        <v>693</v>
      </c>
      <c r="AL31" s="247" t="s">
        <v>693</v>
      </c>
      <c r="AM31" s="249" t="s">
        <v>693</v>
      </c>
      <c r="AN31" s="249" t="s">
        <v>693</v>
      </c>
      <c r="AO31" s="588">
        <f t="shared" si="17"/>
        <v>2</v>
      </c>
      <c r="AP31" s="249">
        <v>1</v>
      </c>
      <c r="AQ31" s="593">
        <v>1</v>
      </c>
      <c r="AR31" s="247" t="s">
        <v>693</v>
      </c>
      <c r="AS31" s="249" t="s">
        <v>693</v>
      </c>
      <c r="AT31" s="249" t="s">
        <v>693</v>
      </c>
      <c r="AU31" s="588" t="s">
        <v>693</v>
      </c>
      <c r="AV31" s="249" t="s">
        <v>693</v>
      </c>
      <c r="AW31" s="593" t="s">
        <v>693</v>
      </c>
      <c r="AX31" s="247" t="s">
        <v>693</v>
      </c>
      <c r="AY31" s="249" t="s">
        <v>693</v>
      </c>
      <c r="AZ31" s="249" t="s">
        <v>693</v>
      </c>
      <c r="BA31" s="588" t="s">
        <v>693</v>
      </c>
      <c r="BB31" s="249" t="s">
        <v>693</v>
      </c>
      <c r="BC31" s="593" t="s">
        <v>693</v>
      </c>
      <c r="BD31" s="247">
        <f t="shared" si="22"/>
        <v>2</v>
      </c>
      <c r="BE31" s="249">
        <v>1</v>
      </c>
      <c r="BF31" s="249">
        <v>1</v>
      </c>
      <c r="BG31" s="592">
        <f t="shared" si="23"/>
        <v>18</v>
      </c>
      <c r="BH31" s="249">
        <v>8</v>
      </c>
      <c r="BI31" s="593">
        <v>10</v>
      </c>
      <c r="BJ31" s="249">
        <f t="shared" si="24"/>
        <v>4</v>
      </c>
      <c r="BK31" s="249">
        <v>4</v>
      </c>
      <c r="BL31" s="249" t="s">
        <v>683</v>
      </c>
      <c r="BM31" s="592">
        <f t="shared" si="25"/>
        <v>1</v>
      </c>
      <c r="BN31" s="249" t="s">
        <v>693</v>
      </c>
      <c r="BO31" s="593">
        <v>1</v>
      </c>
      <c r="BP31" s="249">
        <f t="shared" si="26"/>
        <v>1</v>
      </c>
      <c r="BQ31" s="249">
        <v>1</v>
      </c>
      <c r="BR31" s="249" t="s">
        <v>693</v>
      </c>
      <c r="BS31" s="592">
        <f t="shared" si="27"/>
        <v>3</v>
      </c>
      <c r="BT31" s="249">
        <v>1</v>
      </c>
      <c r="BU31" s="593">
        <v>2</v>
      </c>
      <c r="BV31" s="249">
        <f t="shared" si="28"/>
        <v>9</v>
      </c>
      <c r="BW31" s="249">
        <v>2</v>
      </c>
      <c r="BX31" s="249">
        <v>7</v>
      </c>
      <c r="BY31" s="592">
        <f t="shared" si="29"/>
        <v>31</v>
      </c>
      <c r="BZ31" s="249">
        <v>11</v>
      </c>
      <c r="CA31" s="593">
        <v>20</v>
      </c>
      <c r="CB31" s="249">
        <f t="shared" si="30"/>
        <v>4</v>
      </c>
      <c r="CC31" s="249">
        <v>1</v>
      </c>
      <c r="CD31" s="249">
        <v>3</v>
      </c>
      <c r="CE31" s="592">
        <f t="shared" si="31"/>
        <v>5</v>
      </c>
      <c r="CF31" s="249">
        <v>2</v>
      </c>
      <c r="CG31" s="593">
        <v>3</v>
      </c>
      <c r="CH31" s="249">
        <f t="shared" si="32"/>
        <v>7</v>
      </c>
      <c r="CI31" s="249">
        <v>2</v>
      </c>
      <c r="CJ31" s="249">
        <v>5</v>
      </c>
      <c r="CK31" s="592">
        <f t="shared" si="33"/>
        <v>6</v>
      </c>
      <c r="CL31" s="249">
        <v>3</v>
      </c>
      <c r="CM31" s="593">
        <v>3</v>
      </c>
      <c r="CN31" s="249">
        <f t="shared" si="34"/>
        <v>9</v>
      </c>
      <c r="CO31" s="249">
        <v>3</v>
      </c>
      <c r="CP31" s="249">
        <v>6</v>
      </c>
      <c r="CQ31" s="592">
        <f t="shared" si="35"/>
        <v>37</v>
      </c>
      <c r="CR31" s="249">
        <v>14</v>
      </c>
      <c r="CS31" s="593">
        <v>23</v>
      </c>
      <c r="CT31" s="249">
        <f t="shared" si="36"/>
        <v>8</v>
      </c>
      <c r="CU31" s="249">
        <v>5</v>
      </c>
      <c r="CV31" s="249">
        <v>3</v>
      </c>
      <c r="CW31" s="592">
        <f t="shared" si="37"/>
        <v>6</v>
      </c>
      <c r="CX31" s="249">
        <v>1</v>
      </c>
      <c r="CY31" s="593">
        <v>5</v>
      </c>
      <c r="CZ31" s="249">
        <f t="shared" si="38"/>
        <v>8</v>
      </c>
      <c r="DA31" s="249">
        <v>5</v>
      </c>
      <c r="DB31" s="249">
        <v>3</v>
      </c>
      <c r="DC31" s="592">
        <f t="shared" si="39"/>
        <v>10</v>
      </c>
      <c r="DD31" s="249">
        <v>1</v>
      </c>
      <c r="DE31" s="593">
        <v>9</v>
      </c>
      <c r="DF31" s="247">
        <f t="shared" si="40"/>
        <v>36</v>
      </c>
      <c r="DG31" s="249">
        <v>14</v>
      </c>
      <c r="DH31" s="249">
        <v>22</v>
      </c>
      <c r="DI31" s="588">
        <f t="shared" si="41"/>
        <v>26</v>
      </c>
      <c r="DJ31" s="249">
        <v>12</v>
      </c>
      <c r="DK31" s="593">
        <v>14</v>
      </c>
      <c r="DL31" s="247">
        <f t="shared" si="42"/>
        <v>40</v>
      </c>
      <c r="DM31" s="249">
        <v>21</v>
      </c>
      <c r="DN31" s="249">
        <v>19</v>
      </c>
      <c r="DO31" s="588">
        <f t="shared" si="43"/>
        <v>18</v>
      </c>
      <c r="DP31" s="249">
        <v>8</v>
      </c>
      <c r="DQ31" s="593">
        <v>10</v>
      </c>
      <c r="DR31" s="247">
        <f t="shared" si="44"/>
        <v>26</v>
      </c>
      <c r="DS31" s="249">
        <v>14</v>
      </c>
      <c r="DT31" s="249">
        <v>12</v>
      </c>
      <c r="DU31" s="592">
        <f t="shared" si="45"/>
        <v>12</v>
      </c>
      <c r="DV31" s="249">
        <v>7</v>
      </c>
      <c r="DW31" s="593">
        <v>5</v>
      </c>
      <c r="DX31" s="247">
        <f t="shared" si="46"/>
        <v>7</v>
      </c>
      <c r="DY31" s="249">
        <v>3</v>
      </c>
      <c r="DZ31" s="249">
        <v>4</v>
      </c>
      <c r="EA31" s="588">
        <f t="shared" si="47"/>
        <v>12</v>
      </c>
      <c r="EB31" s="249">
        <v>5</v>
      </c>
      <c r="EC31" s="593">
        <v>7</v>
      </c>
      <c r="ED31" s="247" t="s">
        <v>693</v>
      </c>
      <c r="EE31" s="249" t="s">
        <v>693</v>
      </c>
      <c r="EF31" s="260" t="s">
        <v>693</v>
      </c>
    </row>
    <row r="32" spans="1:136" ht="12.75" customHeight="1">
      <c r="A32" s="246" t="s">
        <v>197</v>
      </c>
      <c r="B32" s="255">
        <f t="shared" si="4"/>
        <v>340</v>
      </c>
      <c r="C32" s="256">
        <v>169</v>
      </c>
      <c r="D32" s="256">
        <v>171</v>
      </c>
      <c r="E32" s="591">
        <f t="shared" si="5"/>
        <v>25</v>
      </c>
      <c r="F32" s="256">
        <v>13</v>
      </c>
      <c r="G32" s="589">
        <v>12</v>
      </c>
      <c r="H32" s="256">
        <f t="shared" si="6"/>
        <v>10</v>
      </c>
      <c r="I32" s="247">
        <v>7</v>
      </c>
      <c r="J32" s="247">
        <v>3</v>
      </c>
      <c r="K32" s="591">
        <f t="shared" si="7"/>
        <v>6</v>
      </c>
      <c r="L32" s="256">
        <v>3</v>
      </c>
      <c r="M32" s="589">
        <v>3</v>
      </c>
      <c r="N32" s="256">
        <f t="shared" si="8"/>
        <v>1</v>
      </c>
      <c r="O32" s="256">
        <v>1</v>
      </c>
      <c r="P32" s="256" t="s">
        <v>657</v>
      </c>
      <c r="Q32" s="591">
        <f t="shared" si="9"/>
        <v>2</v>
      </c>
      <c r="R32" s="256" t="s">
        <v>657</v>
      </c>
      <c r="S32" s="589">
        <v>2</v>
      </c>
      <c r="T32" s="256">
        <f t="shared" si="10"/>
        <v>6</v>
      </c>
      <c r="U32" s="256">
        <v>2</v>
      </c>
      <c r="V32" s="256">
        <v>4</v>
      </c>
      <c r="W32" s="591">
        <f t="shared" si="11"/>
        <v>13</v>
      </c>
      <c r="X32" s="247">
        <v>6</v>
      </c>
      <c r="Y32" s="590">
        <v>7</v>
      </c>
      <c r="Z32" s="256">
        <f t="shared" si="12"/>
        <v>2</v>
      </c>
      <c r="AA32" s="247" t="s">
        <v>693</v>
      </c>
      <c r="AB32" s="247">
        <v>2</v>
      </c>
      <c r="AC32" s="591">
        <f t="shared" si="13"/>
        <v>3</v>
      </c>
      <c r="AD32" s="247">
        <v>2</v>
      </c>
      <c r="AE32" s="590">
        <v>1</v>
      </c>
      <c r="AF32" s="256">
        <f t="shared" si="14"/>
        <v>3</v>
      </c>
      <c r="AG32" s="247">
        <v>2</v>
      </c>
      <c r="AH32" s="247">
        <v>1</v>
      </c>
      <c r="AI32" s="591">
        <f t="shared" si="15"/>
        <v>3</v>
      </c>
      <c r="AJ32" s="247" t="s">
        <v>693</v>
      </c>
      <c r="AK32" s="590">
        <v>3</v>
      </c>
      <c r="AL32" s="256">
        <f t="shared" si="16"/>
        <v>2</v>
      </c>
      <c r="AM32" s="247">
        <v>2</v>
      </c>
      <c r="AN32" s="247" t="s">
        <v>693</v>
      </c>
      <c r="AO32" s="591">
        <f t="shared" si="17"/>
        <v>9</v>
      </c>
      <c r="AP32" s="247">
        <v>4</v>
      </c>
      <c r="AQ32" s="590">
        <v>5</v>
      </c>
      <c r="AR32" s="256">
        <f t="shared" si="18"/>
        <v>1</v>
      </c>
      <c r="AS32" s="247" t="s">
        <v>693</v>
      </c>
      <c r="AT32" s="247">
        <v>1</v>
      </c>
      <c r="AU32" s="591">
        <f t="shared" si="19"/>
        <v>2</v>
      </c>
      <c r="AV32" s="247">
        <v>2</v>
      </c>
      <c r="AW32" s="590" t="s">
        <v>693</v>
      </c>
      <c r="AX32" s="256">
        <f t="shared" si="20"/>
        <v>2</v>
      </c>
      <c r="AY32" s="247">
        <v>1</v>
      </c>
      <c r="AZ32" s="247">
        <v>1</v>
      </c>
      <c r="BA32" s="591">
        <f t="shared" si="21"/>
        <v>2</v>
      </c>
      <c r="BB32" s="247" t="s">
        <v>693</v>
      </c>
      <c r="BC32" s="590">
        <v>2</v>
      </c>
      <c r="BD32" s="256">
        <f t="shared" si="22"/>
        <v>2</v>
      </c>
      <c r="BE32" s="247">
        <v>1</v>
      </c>
      <c r="BF32" s="247">
        <v>1</v>
      </c>
      <c r="BG32" s="588">
        <f t="shared" si="23"/>
        <v>12</v>
      </c>
      <c r="BH32" s="247">
        <v>5</v>
      </c>
      <c r="BI32" s="590">
        <v>7</v>
      </c>
      <c r="BJ32" s="247">
        <f t="shared" si="24"/>
        <v>5</v>
      </c>
      <c r="BK32" s="247">
        <v>2</v>
      </c>
      <c r="BL32" s="247">
        <v>3</v>
      </c>
      <c r="BM32" s="588" t="s">
        <v>693</v>
      </c>
      <c r="BN32" s="247" t="s">
        <v>693</v>
      </c>
      <c r="BO32" s="590" t="s">
        <v>693</v>
      </c>
      <c r="BP32" s="247">
        <f t="shared" si="26"/>
        <v>3</v>
      </c>
      <c r="BQ32" s="247">
        <v>1</v>
      </c>
      <c r="BR32" s="247">
        <v>2</v>
      </c>
      <c r="BS32" s="588">
        <f t="shared" si="27"/>
        <v>1</v>
      </c>
      <c r="BT32" s="247">
        <v>1</v>
      </c>
      <c r="BU32" s="590" t="s">
        <v>693</v>
      </c>
      <c r="BV32" s="247">
        <f t="shared" si="28"/>
        <v>3</v>
      </c>
      <c r="BW32" s="247">
        <v>1</v>
      </c>
      <c r="BX32" s="247">
        <v>2</v>
      </c>
      <c r="BY32" s="588">
        <f t="shared" si="29"/>
        <v>14</v>
      </c>
      <c r="BZ32" s="247">
        <v>8</v>
      </c>
      <c r="CA32" s="590">
        <v>6</v>
      </c>
      <c r="CB32" s="247">
        <f t="shared" si="30"/>
        <v>2</v>
      </c>
      <c r="CC32" s="247">
        <v>2</v>
      </c>
      <c r="CD32" s="247" t="s">
        <v>693</v>
      </c>
      <c r="CE32" s="588">
        <f t="shared" si="31"/>
        <v>1</v>
      </c>
      <c r="CF32" s="247">
        <v>1</v>
      </c>
      <c r="CG32" s="590" t="s">
        <v>693</v>
      </c>
      <c r="CH32" s="247">
        <f t="shared" si="32"/>
        <v>2</v>
      </c>
      <c r="CI32" s="247">
        <v>2</v>
      </c>
      <c r="CJ32" s="247" t="s">
        <v>693</v>
      </c>
      <c r="CK32" s="588">
        <f t="shared" si="33"/>
        <v>5</v>
      </c>
      <c r="CL32" s="247">
        <v>1</v>
      </c>
      <c r="CM32" s="590">
        <v>4</v>
      </c>
      <c r="CN32" s="247">
        <f t="shared" si="34"/>
        <v>4</v>
      </c>
      <c r="CO32" s="247">
        <v>2</v>
      </c>
      <c r="CP32" s="247">
        <v>2</v>
      </c>
      <c r="CQ32" s="588">
        <f t="shared" si="35"/>
        <v>41</v>
      </c>
      <c r="CR32" s="247">
        <v>22</v>
      </c>
      <c r="CS32" s="590">
        <v>19</v>
      </c>
      <c r="CT32" s="247">
        <f t="shared" si="36"/>
        <v>49</v>
      </c>
      <c r="CU32" s="247">
        <v>24</v>
      </c>
      <c r="CV32" s="247">
        <v>25</v>
      </c>
      <c r="CW32" s="588">
        <f t="shared" si="37"/>
        <v>25</v>
      </c>
      <c r="CX32" s="247">
        <v>15</v>
      </c>
      <c r="CY32" s="590">
        <v>10</v>
      </c>
      <c r="CZ32" s="247">
        <f t="shared" si="38"/>
        <v>22</v>
      </c>
      <c r="DA32" s="247">
        <v>11</v>
      </c>
      <c r="DB32" s="247">
        <v>11</v>
      </c>
      <c r="DC32" s="588">
        <f t="shared" si="39"/>
        <v>27</v>
      </c>
      <c r="DD32" s="247">
        <v>14</v>
      </c>
      <c r="DE32" s="590">
        <v>13</v>
      </c>
      <c r="DF32" s="256">
        <f t="shared" si="40"/>
        <v>19</v>
      </c>
      <c r="DG32" s="247">
        <v>9</v>
      </c>
      <c r="DH32" s="247">
        <v>10</v>
      </c>
      <c r="DI32" s="591">
        <f t="shared" si="41"/>
        <v>17</v>
      </c>
      <c r="DJ32" s="247">
        <v>6</v>
      </c>
      <c r="DK32" s="590">
        <v>11</v>
      </c>
      <c r="DL32" s="256">
        <f t="shared" si="42"/>
        <v>16</v>
      </c>
      <c r="DM32" s="247">
        <v>7</v>
      </c>
      <c r="DN32" s="247">
        <v>9</v>
      </c>
      <c r="DO32" s="591">
        <f t="shared" si="43"/>
        <v>23</v>
      </c>
      <c r="DP32" s="247">
        <v>14</v>
      </c>
      <c r="DQ32" s="590">
        <v>9</v>
      </c>
      <c r="DR32" s="256">
        <f t="shared" si="44"/>
        <v>11</v>
      </c>
      <c r="DS32" s="247">
        <v>5</v>
      </c>
      <c r="DT32" s="247">
        <v>6</v>
      </c>
      <c r="DU32" s="591">
        <f t="shared" si="45"/>
        <v>7</v>
      </c>
      <c r="DV32" s="256">
        <v>2</v>
      </c>
      <c r="DW32" s="589">
        <v>5</v>
      </c>
      <c r="DX32" s="256">
        <f t="shared" si="46"/>
        <v>5</v>
      </c>
      <c r="DY32" s="256">
        <v>4</v>
      </c>
      <c r="DZ32" s="256">
        <v>1</v>
      </c>
      <c r="EA32" s="591">
        <f t="shared" si="47"/>
        <v>5</v>
      </c>
      <c r="EB32" s="256" t="s">
        <v>693</v>
      </c>
      <c r="EC32" s="589">
        <v>5</v>
      </c>
      <c r="ED32" s="256" t="s">
        <v>693</v>
      </c>
      <c r="EE32" s="256" t="s">
        <v>693</v>
      </c>
      <c r="EF32" s="257" t="s">
        <v>693</v>
      </c>
    </row>
    <row r="33" spans="1:136" ht="12.75" customHeight="1">
      <c r="A33" s="246" t="s">
        <v>198</v>
      </c>
      <c r="B33" s="258">
        <f t="shared" si="4"/>
        <v>1712</v>
      </c>
      <c r="C33" s="247">
        <v>774</v>
      </c>
      <c r="D33" s="247">
        <v>938</v>
      </c>
      <c r="E33" s="588">
        <f t="shared" si="5"/>
        <v>73</v>
      </c>
      <c r="F33" s="247">
        <v>40</v>
      </c>
      <c r="G33" s="590">
        <v>33</v>
      </c>
      <c r="H33" s="247">
        <f t="shared" si="6"/>
        <v>29</v>
      </c>
      <c r="I33" s="247">
        <v>17</v>
      </c>
      <c r="J33" s="247">
        <v>12</v>
      </c>
      <c r="K33" s="588">
        <f t="shared" si="7"/>
        <v>9</v>
      </c>
      <c r="L33" s="247">
        <v>2</v>
      </c>
      <c r="M33" s="590">
        <v>7</v>
      </c>
      <c r="N33" s="247">
        <f t="shared" si="8"/>
        <v>8</v>
      </c>
      <c r="O33" s="247">
        <v>2</v>
      </c>
      <c r="P33" s="247">
        <v>6</v>
      </c>
      <c r="Q33" s="588">
        <f t="shared" si="9"/>
        <v>13</v>
      </c>
      <c r="R33" s="247">
        <v>7</v>
      </c>
      <c r="S33" s="590">
        <v>6</v>
      </c>
      <c r="T33" s="247">
        <f t="shared" si="10"/>
        <v>14</v>
      </c>
      <c r="U33" s="247">
        <v>12</v>
      </c>
      <c r="V33" s="247">
        <v>2</v>
      </c>
      <c r="W33" s="588">
        <f t="shared" si="11"/>
        <v>46</v>
      </c>
      <c r="X33" s="247">
        <v>20</v>
      </c>
      <c r="Y33" s="590">
        <v>26</v>
      </c>
      <c r="Z33" s="247">
        <f t="shared" si="12"/>
        <v>4</v>
      </c>
      <c r="AA33" s="247">
        <v>2</v>
      </c>
      <c r="AB33" s="247">
        <v>2</v>
      </c>
      <c r="AC33" s="588">
        <f t="shared" si="13"/>
        <v>7</v>
      </c>
      <c r="AD33" s="247">
        <v>3</v>
      </c>
      <c r="AE33" s="590">
        <v>4</v>
      </c>
      <c r="AF33" s="247">
        <f t="shared" si="14"/>
        <v>11</v>
      </c>
      <c r="AG33" s="247">
        <v>6</v>
      </c>
      <c r="AH33" s="247">
        <v>5</v>
      </c>
      <c r="AI33" s="588">
        <f t="shared" si="15"/>
        <v>12</v>
      </c>
      <c r="AJ33" s="247">
        <v>5</v>
      </c>
      <c r="AK33" s="590">
        <v>7</v>
      </c>
      <c r="AL33" s="247">
        <f t="shared" si="16"/>
        <v>12</v>
      </c>
      <c r="AM33" s="247">
        <v>4</v>
      </c>
      <c r="AN33" s="247">
        <v>8</v>
      </c>
      <c r="AO33" s="588">
        <f t="shared" si="17"/>
        <v>56</v>
      </c>
      <c r="AP33" s="247">
        <v>31</v>
      </c>
      <c r="AQ33" s="590">
        <v>25</v>
      </c>
      <c r="AR33" s="247">
        <f t="shared" si="18"/>
        <v>9</v>
      </c>
      <c r="AS33" s="247">
        <v>3</v>
      </c>
      <c r="AT33" s="247">
        <v>6</v>
      </c>
      <c r="AU33" s="588">
        <f t="shared" si="19"/>
        <v>12</v>
      </c>
      <c r="AV33" s="247">
        <v>6</v>
      </c>
      <c r="AW33" s="590">
        <v>6</v>
      </c>
      <c r="AX33" s="247">
        <f t="shared" si="20"/>
        <v>15</v>
      </c>
      <c r="AY33" s="247">
        <v>10</v>
      </c>
      <c r="AZ33" s="247">
        <v>5</v>
      </c>
      <c r="BA33" s="588">
        <f t="shared" si="21"/>
        <v>12</v>
      </c>
      <c r="BB33" s="247">
        <v>6</v>
      </c>
      <c r="BC33" s="590">
        <v>6</v>
      </c>
      <c r="BD33" s="247">
        <f t="shared" si="22"/>
        <v>8</v>
      </c>
      <c r="BE33" s="247">
        <v>6</v>
      </c>
      <c r="BF33" s="247">
        <v>2</v>
      </c>
      <c r="BG33" s="588">
        <f t="shared" si="23"/>
        <v>73</v>
      </c>
      <c r="BH33" s="247">
        <v>35</v>
      </c>
      <c r="BI33" s="590">
        <v>38</v>
      </c>
      <c r="BJ33" s="247">
        <f t="shared" si="24"/>
        <v>17</v>
      </c>
      <c r="BK33" s="247">
        <v>13</v>
      </c>
      <c r="BL33" s="247">
        <v>4</v>
      </c>
      <c r="BM33" s="588">
        <f t="shared" si="25"/>
        <v>13</v>
      </c>
      <c r="BN33" s="247">
        <v>6</v>
      </c>
      <c r="BO33" s="590">
        <v>7</v>
      </c>
      <c r="BP33" s="247">
        <f t="shared" si="26"/>
        <v>7</v>
      </c>
      <c r="BQ33" s="247">
        <v>4</v>
      </c>
      <c r="BR33" s="247">
        <v>3</v>
      </c>
      <c r="BS33" s="588">
        <f t="shared" si="27"/>
        <v>24</v>
      </c>
      <c r="BT33" s="247">
        <v>4</v>
      </c>
      <c r="BU33" s="590">
        <v>20</v>
      </c>
      <c r="BV33" s="247">
        <f t="shared" si="28"/>
        <v>12</v>
      </c>
      <c r="BW33" s="247">
        <v>8</v>
      </c>
      <c r="BX33" s="247">
        <v>4</v>
      </c>
      <c r="BY33" s="588">
        <f t="shared" si="29"/>
        <v>82</v>
      </c>
      <c r="BZ33" s="247">
        <v>35</v>
      </c>
      <c r="CA33" s="590">
        <v>47</v>
      </c>
      <c r="CB33" s="247">
        <f t="shared" si="30"/>
        <v>18</v>
      </c>
      <c r="CC33" s="247">
        <v>7</v>
      </c>
      <c r="CD33" s="247">
        <v>11</v>
      </c>
      <c r="CE33" s="588">
        <f t="shared" si="31"/>
        <v>11</v>
      </c>
      <c r="CF33" s="247">
        <v>4</v>
      </c>
      <c r="CG33" s="590">
        <v>7</v>
      </c>
      <c r="CH33" s="247">
        <f t="shared" si="32"/>
        <v>19</v>
      </c>
      <c r="CI33" s="247">
        <v>11</v>
      </c>
      <c r="CJ33" s="247">
        <v>8</v>
      </c>
      <c r="CK33" s="588">
        <f t="shared" si="33"/>
        <v>19</v>
      </c>
      <c r="CL33" s="247">
        <v>7</v>
      </c>
      <c r="CM33" s="590">
        <v>12</v>
      </c>
      <c r="CN33" s="247">
        <f t="shared" si="34"/>
        <v>15</v>
      </c>
      <c r="CO33" s="247">
        <v>6</v>
      </c>
      <c r="CP33" s="247">
        <v>9</v>
      </c>
      <c r="CQ33" s="588">
        <f t="shared" si="35"/>
        <v>147</v>
      </c>
      <c r="CR33" s="247">
        <v>60</v>
      </c>
      <c r="CS33" s="590">
        <v>87</v>
      </c>
      <c r="CT33" s="247">
        <f t="shared" si="36"/>
        <v>139</v>
      </c>
      <c r="CU33" s="247">
        <v>65</v>
      </c>
      <c r="CV33" s="247">
        <v>74</v>
      </c>
      <c r="CW33" s="588">
        <f t="shared" si="37"/>
        <v>127</v>
      </c>
      <c r="CX33" s="247">
        <v>61</v>
      </c>
      <c r="CY33" s="590">
        <v>66</v>
      </c>
      <c r="CZ33" s="247">
        <f t="shared" si="38"/>
        <v>93</v>
      </c>
      <c r="DA33" s="247">
        <v>44</v>
      </c>
      <c r="DB33" s="247">
        <v>49</v>
      </c>
      <c r="DC33" s="588">
        <f t="shared" si="39"/>
        <v>101</v>
      </c>
      <c r="DD33" s="247">
        <v>48</v>
      </c>
      <c r="DE33" s="590">
        <v>53</v>
      </c>
      <c r="DF33" s="247">
        <f t="shared" si="40"/>
        <v>154</v>
      </c>
      <c r="DG33" s="247">
        <v>57</v>
      </c>
      <c r="DH33" s="247">
        <v>97</v>
      </c>
      <c r="DI33" s="588">
        <f t="shared" si="41"/>
        <v>133</v>
      </c>
      <c r="DJ33" s="247">
        <v>65</v>
      </c>
      <c r="DK33" s="590">
        <v>68</v>
      </c>
      <c r="DL33" s="247">
        <f t="shared" si="42"/>
        <v>143</v>
      </c>
      <c r="DM33" s="247">
        <v>62</v>
      </c>
      <c r="DN33" s="247">
        <v>81</v>
      </c>
      <c r="DO33" s="588">
        <f t="shared" si="43"/>
        <v>126</v>
      </c>
      <c r="DP33" s="247">
        <v>55</v>
      </c>
      <c r="DQ33" s="590">
        <v>71</v>
      </c>
      <c r="DR33" s="247">
        <f t="shared" si="44"/>
        <v>96</v>
      </c>
      <c r="DS33" s="247">
        <v>46</v>
      </c>
      <c r="DT33" s="247">
        <v>50</v>
      </c>
      <c r="DU33" s="588">
        <f t="shared" si="45"/>
        <v>53</v>
      </c>
      <c r="DV33" s="247">
        <v>24</v>
      </c>
      <c r="DW33" s="590">
        <v>29</v>
      </c>
      <c r="DX33" s="247">
        <f t="shared" si="46"/>
        <v>32</v>
      </c>
      <c r="DY33" s="247">
        <v>11</v>
      </c>
      <c r="DZ33" s="247">
        <v>21</v>
      </c>
      <c r="EA33" s="588">
        <f t="shared" si="47"/>
        <v>37</v>
      </c>
      <c r="EB33" s="247">
        <v>14</v>
      </c>
      <c r="EC33" s="590">
        <v>23</v>
      </c>
      <c r="ED33" s="247">
        <f>SUM(EE33,EF33)</f>
        <v>1</v>
      </c>
      <c r="EE33" s="247">
        <v>1</v>
      </c>
      <c r="EF33" s="259" t="s">
        <v>693</v>
      </c>
    </row>
    <row r="34" spans="1:136" ht="12.75" customHeight="1">
      <c r="A34" s="246" t="s">
        <v>199</v>
      </c>
      <c r="B34" s="258">
        <f t="shared" si="4"/>
        <v>1449</v>
      </c>
      <c r="C34" s="247">
        <v>640</v>
      </c>
      <c r="D34" s="247">
        <v>809</v>
      </c>
      <c r="E34" s="588">
        <f t="shared" si="5"/>
        <v>58</v>
      </c>
      <c r="F34" s="247">
        <v>29</v>
      </c>
      <c r="G34" s="590">
        <v>29</v>
      </c>
      <c r="H34" s="247">
        <f t="shared" si="6"/>
        <v>18</v>
      </c>
      <c r="I34" s="247">
        <v>8</v>
      </c>
      <c r="J34" s="247">
        <v>10</v>
      </c>
      <c r="K34" s="588">
        <f t="shared" si="7"/>
        <v>9</v>
      </c>
      <c r="L34" s="247">
        <v>5</v>
      </c>
      <c r="M34" s="590">
        <v>4</v>
      </c>
      <c r="N34" s="247">
        <f t="shared" si="8"/>
        <v>10</v>
      </c>
      <c r="O34" s="247">
        <v>6</v>
      </c>
      <c r="P34" s="247">
        <v>4</v>
      </c>
      <c r="Q34" s="588">
        <f t="shared" si="9"/>
        <v>11</v>
      </c>
      <c r="R34" s="247">
        <v>5</v>
      </c>
      <c r="S34" s="590">
        <v>6</v>
      </c>
      <c r="T34" s="247">
        <f t="shared" si="10"/>
        <v>10</v>
      </c>
      <c r="U34" s="247">
        <v>5</v>
      </c>
      <c r="V34" s="247">
        <v>5</v>
      </c>
      <c r="W34" s="588">
        <f t="shared" si="11"/>
        <v>51</v>
      </c>
      <c r="X34" s="247">
        <v>23</v>
      </c>
      <c r="Y34" s="590">
        <v>28</v>
      </c>
      <c r="Z34" s="247">
        <f t="shared" si="12"/>
        <v>9</v>
      </c>
      <c r="AA34" s="247">
        <v>5</v>
      </c>
      <c r="AB34" s="247">
        <v>4</v>
      </c>
      <c r="AC34" s="588">
        <f t="shared" si="13"/>
        <v>8</v>
      </c>
      <c r="AD34" s="247">
        <v>3</v>
      </c>
      <c r="AE34" s="590">
        <v>5</v>
      </c>
      <c r="AF34" s="247">
        <f t="shared" si="14"/>
        <v>13</v>
      </c>
      <c r="AG34" s="247">
        <v>4</v>
      </c>
      <c r="AH34" s="247">
        <v>9</v>
      </c>
      <c r="AI34" s="588">
        <f t="shared" si="15"/>
        <v>14</v>
      </c>
      <c r="AJ34" s="247">
        <v>5</v>
      </c>
      <c r="AK34" s="590">
        <v>9</v>
      </c>
      <c r="AL34" s="247">
        <f t="shared" si="16"/>
        <v>7</v>
      </c>
      <c r="AM34" s="247">
        <v>6</v>
      </c>
      <c r="AN34" s="247">
        <v>1</v>
      </c>
      <c r="AO34" s="588">
        <f t="shared" si="17"/>
        <v>52</v>
      </c>
      <c r="AP34" s="247">
        <v>32</v>
      </c>
      <c r="AQ34" s="590">
        <v>20</v>
      </c>
      <c r="AR34" s="247">
        <f t="shared" si="18"/>
        <v>13</v>
      </c>
      <c r="AS34" s="247">
        <v>10</v>
      </c>
      <c r="AT34" s="247">
        <v>3</v>
      </c>
      <c r="AU34" s="588">
        <f t="shared" si="19"/>
        <v>9</v>
      </c>
      <c r="AV34" s="247">
        <v>6</v>
      </c>
      <c r="AW34" s="590">
        <v>3</v>
      </c>
      <c r="AX34" s="247">
        <f t="shared" si="20"/>
        <v>9</v>
      </c>
      <c r="AY34" s="247">
        <v>6</v>
      </c>
      <c r="AZ34" s="247">
        <v>3</v>
      </c>
      <c r="BA34" s="588">
        <f t="shared" si="21"/>
        <v>11</v>
      </c>
      <c r="BB34" s="247">
        <v>5</v>
      </c>
      <c r="BC34" s="590">
        <v>6</v>
      </c>
      <c r="BD34" s="247">
        <f t="shared" si="22"/>
        <v>10</v>
      </c>
      <c r="BE34" s="247">
        <v>5</v>
      </c>
      <c r="BF34" s="247">
        <v>5</v>
      </c>
      <c r="BG34" s="588">
        <f t="shared" si="23"/>
        <v>74</v>
      </c>
      <c r="BH34" s="247">
        <v>37</v>
      </c>
      <c r="BI34" s="590">
        <v>37</v>
      </c>
      <c r="BJ34" s="247">
        <f t="shared" si="24"/>
        <v>13</v>
      </c>
      <c r="BK34" s="247">
        <v>6</v>
      </c>
      <c r="BL34" s="247">
        <v>7</v>
      </c>
      <c r="BM34" s="588">
        <f t="shared" si="25"/>
        <v>17</v>
      </c>
      <c r="BN34" s="247">
        <v>9</v>
      </c>
      <c r="BO34" s="590">
        <v>8</v>
      </c>
      <c r="BP34" s="247">
        <f t="shared" si="26"/>
        <v>14</v>
      </c>
      <c r="BQ34" s="247">
        <v>5</v>
      </c>
      <c r="BR34" s="247">
        <v>9</v>
      </c>
      <c r="BS34" s="588">
        <f t="shared" si="27"/>
        <v>17</v>
      </c>
      <c r="BT34" s="247">
        <v>8</v>
      </c>
      <c r="BU34" s="590">
        <v>9</v>
      </c>
      <c r="BV34" s="247">
        <f t="shared" si="28"/>
        <v>13</v>
      </c>
      <c r="BW34" s="247">
        <v>9</v>
      </c>
      <c r="BX34" s="247">
        <v>4</v>
      </c>
      <c r="BY34" s="588">
        <f t="shared" si="29"/>
        <v>95</v>
      </c>
      <c r="BZ34" s="247">
        <v>44</v>
      </c>
      <c r="CA34" s="590">
        <v>51</v>
      </c>
      <c r="CB34" s="247">
        <f t="shared" si="30"/>
        <v>24</v>
      </c>
      <c r="CC34" s="247">
        <v>10</v>
      </c>
      <c r="CD34" s="247">
        <v>14</v>
      </c>
      <c r="CE34" s="588">
        <f t="shared" si="31"/>
        <v>19</v>
      </c>
      <c r="CF34" s="247">
        <v>8</v>
      </c>
      <c r="CG34" s="590">
        <v>11</v>
      </c>
      <c r="CH34" s="247">
        <f t="shared" si="32"/>
        <v>17</v>
      </c>
      <c r="CI34" s="247">
        <v>8</v>
      </c>
      <c r="CJ34" s="247">
        <v>9</v>
      </c>
      <c r="CK34" s="588">
        <f t="shared" si="33"/>
        <v>16</v>
      </c>
      <c r="CL34" s="247">
        <v>9</v>
      </c>
      <c r="CM34" s="590">
        <v>7</v>
      </c>
      <c r="CN34" s="247">
        <f t="shared" si="34"/>
        <v>19</v>
      </c>
      <c r="CO34" s="247">
        <v>9</v>
      </c>
      <c r="CP34" s="247">
        <v>10</v>
      </c>
      <c r="CQ34" s="588">
        <f t="shared" si="35"/>
        <v>122</v>
      </c>
      <c r="CR34" s="247">
        <v>40</v>
      </c>
      <c r="CS34" s="590">
        <v>82</v>
      </c>
      <c r="CT34" s="247">
        <f t="shared" si="36"/>
        <v>109</v>
      </c>
      <c r="CU34" s="247">
        <v>46</v>
      </c>
      <c r="CV34" s="247">
        <v>63</v>
      </c>
      <c r="CW34" s="588">
        <f t="shared" si="37"/>
        <v>104</v>
      </c>
      <c r="CX34" s="247">
        <v>54</v>
      </c>
      <c r="CY34" s="590">
        <v>50</v>
      </c>
      <c r="CZ34" s="247">
        <f t="shared" si="38"/>
        <v>95</v>
      </c>
      <c r="DA34" s="247">
        <v>45</v>
      </c>
      <c r="DB34" s="247">
        <v>50</v>
      </c>
      <c r="DC34" s="588">
        <f t="shared" si="39"/>
        <v>111</v>
      </c>
      <c r="DD34" s="247">
        <v>45</v>
      </c>
      <c r="DE34" s="590">
        <v>66</v>
      </c>
      <c r="DF34" s="247">
        <f t="shared" si="40"/>
        <v>124</v>
      </c>
      <c r="DG34" s="247">
        <v>67</v>
      </c>
      <c r="DH34" s="247">
        <v>57</v>
      </c>
      <c r="DI34" s="588">
        <f t="shared" si="41"/>
        <v>103</v>
      </c>
      <c r="DJ34" s="247">
        <v>31</v>
      </c>
      <c r="DK34" s="590">
        <v>72</v>
      </c>
      <c r="DL34" s="247">
        <f t="shared" si="42"/>
        <v>88</v>
      </c>
      <c r="DM34" s="247">
        <v>43</v>
      </c>
      <c r="DN34" s="247">
        <v>45</v>
      </c>
      <c r="DO34" s="588">
        <f t="shared" si="43"/>
        <v>86</v>
      </c>
      <c r="DP34" s="247">
        <v>36</v>
      </c>
      <c r="DQ34" s="590">
        <v>50</v>
      </c>
      <c r="DR34" s="247">
        <f t="shared" si="44"/>
        <v>76</v>
      </c>
      <c r="DS34" s="247">
        <v>31</v>
      </c>
      <c r="DT34" s="247">
        <v>45</v>
      </c>
      <c r="DU34" s="588">
        <f t="shared" si="45"/>
        <v>50</v>
      </c>
      <c r="DV34" s="247">
        <v>15</v>
      </c>
      <c r="DW34" s="590">
        <v>35</v>
      </c>
      <c r="DX34" s="247">
        <f t="shared" si="46"/>
        <v>27</v>
      </c>
      <c r="DY34" s="247">
        <v>15</v>
      </c>
      <c r="DZ34" s="247">
        <v>12</v>
      </c>
      <c r="EA34" s="588">
        <f t="shared" si="47"/>
        <v>24</v>
      </c>
      <c r="EB34" s="247">
        <v>7</v>
      </c>
      <c r="EC34" s="590">
        <v>17</v>
      </c>
      <c r="ED34" s="247" t="s">
        <v>693</v>
      </c>
      <c r="EE34" s="247" t="s">
        <v>693</v>
      </c>
      <c r="EF34" s="259" t="s">
        <v>693</v>
      </c>
    </row>
    <row r="35" spans="1:136" ht="12.75" customHeight="1">
      <c r="A35" s="246" t="s">
        <v>200</v>
      </c>
      <c r="B35" s="258">
        <f t="shared" si="4"/>
        <v>1152</v>
      </c>
      <c r="C35" s="247">
        <v>529</v>
      </c>
      <c r="D35" s="247">
        <v>623</v>
      </c>
      <c r="E35" s="588">
        <f t="shared" si="5"/>
        <v>40</v>
      </c>
      <c r="F35" s="247">
        <v>23</v>
      </c>
      <c r="G35" s="590">
        <v>17</v>
      </c>
      <c r="H35" s="247">
        <f t="shared" si="6"/>
        <v>12</v>
      </c>
      <c r="I35" s="247">
        <v>9</v>
      </c>
      <c r="J35" s="247">
        <v>3</v>
      </c>
      <c r="K35" s="588">
        <f t="shared" si="7"/>
        <v>7</v>
      </c>
      <c r="L35" s="247">
        <v>3</v>
      </c>
      <c r="M35" s="590">
        <v>4</v>
      </c>
      <c r="N35" s="247">
        <f t="shared" si="8"/>
        <v>9</v>
      </c>
      <c r="O35" s="247">
        <v>5</v>
      </c>
      <c r="P35" s="247">
        <v>4</v>
      </c>
      <c r="Q35" s="588">
        <f t="shared" si="9"/>
        <v>6</v>
      </c>
      <c r="R35" s="247">
        <v>4</v>
      </c>
      <c r="S35" s="590">
        <v>2</v>
      </c>
      <c r="T35" s="247">
        <f t="shared" si="10"/>
        <v>6</v>
      </c>
      <c r="U35" s="247">
        <v>2</v>
      </c>
      <c r="V35" s="247">
        <v>4</v>
      </c>
      <c r="W35" s="588">
        <f t="shared" si="11"/>
        <v>36</v>
      </c>
      <c r="X35" s="247">
        <v>22</v>
      </c>
      <c r="Y35" s="590">
        <v>14</v>
      </c>
      <c r="Z35" s="247">
        <f t="shared" si="12"/>
        <v>6</v>
      </c>
      <c r="AA35" s="247">
        <v>4</v>
      </c>
      <c r="AB35" s="247">
        <v>2</v>
      </c>
      <c r="AC35" s="588">
        <f t="shared" si="13"/>
        <v>10</v>
      </c>
      <c r="AD35" s="247">
        <v>4</v>
      </c>
      <c r="AE35" s="590">
        <v>6</v>
      </c>
      <c r="AF35" s="247">
        <f t="shared" si="14"/>
        <v>5</v>
      </c>
      <c r="AG35" s="247">
        <v>3</v>
      </c>
      <c r="AH35" s="247">
        <v>2</v>
      </c>
      <c r="AI35" s="588">
        <f t="shared" si="15"/>
        <v>5</v>
      </c>
      <c r="AJ35" s="247">
        <v>3</v>
      </c>
      <c r="AK35" s="590">
        <v>2</v>
      </c>
      <c r="AL35" s="247">
        <f t="shared" si="16"/>
        <v>10</v>
      </c>
      <c r="AM35" s="247">
        <v>8</v>
      </c>
      <c r="AN35" s="247">
        <v>2</v>
      </c>
      <c r="AO35" s="588">
        <f t="shared" si="17"/>
        <v>33</v>
      </c>
      <c r="AP35" s="247">
        <v>15</v>
      </c>
      <c r="AQ35" s="590">
        <v>18</v>
      </c>
      <c r="AR35" s="247">
        <f t="shared" si="18"/>
        <v>8</v>
      </c>
      <c r="AS35" s="247">
        <v>4</v>
      </c>
      <c r="AT35" s="247">
        <v>4</v>
      </c>
      <c r="AU35" s="588">
        <f t="shared" si="19"/>
        <v>4</v>
      </c>
      <c r="AV35" s="247">
        <v>3</v>
      </c>
      <c r="AW35" s="590">
        <v>1</v>
      </c>
      <c r="AX35" s="247">
        <f t="shared" si="20"/>
        <v>7</v>
      </c>
      <c r="AY35" s="247">
        <v>2</v>
      </c>
      <c r="AZ35" s="247">
        <v>5</v>
      </c>
      <c r="BA35" s="588">
        <f t="shared" si="21"/>
        <v>6</v>
      </c>
      <c r="BB35" s="247">
        <v>2</v>
      </c>
      <c r="BC35" s="590">
        <v>4</v>
      </c>
      <c r="BD35" s="247">
        <f t="shared" si="22"/>
        <v>8</v>
      </c>
      <c r="BE35" s="247">
        <v>4</v>
      </c>
      <c r="BF35" s="247">
        <v>4</v>
      </c>
      <c r="BG35" s="588">
        <f t="shared" si="23"/>
        <v>59</v>
      </c>
      <c r="BH35" s="247">
        <v>28</v>
      </c>
      <c r="BI35" s="590">
        <v>31</v>
      </c>
      <c r="BJ35" s="247">
        <f t="shared" si="24"/>
        <v>11</v>
      </c>
      <c r="BK35" s="247">
        <v>7</v>
      </c>
      <c r="BL35" s="247">
        <v>4</v>
      </c>
      <c r="BM35" s="588">
        <f t="shared" si="25"/>
        <v>9</v>
      </c>
      <c r="BN35" s="247">
        <v>3</v>
      </c>
      <c r="BO35" s="590">
        <v>6</v>
      </c>
      <c r="BP35" s="247">
        <f t="shared" si="26"/>
        <v>10</v>
      </c>
      <c r="BQ35" s="247">
        <v>5</v>
      </c>
      <c r="BR35" s="247">
        <v>5</v>
      </c>
      <c r="BS35" s="588">
        <f t="shared" si="27"/>
        <v>13</v>
      </c>
      <c r="BT35" s="247">
        <v>4</v>
      </c>
      <c r="BU35" s="590">
        <v>9</v>
      </c>
      <c r="BV35" s="247">
        <f t="shared" si="28"/>
        <v>16</v>
      </c>
      <c r="BW35" s="247">
        <v>9</v>
      </c>
      <c r="BX35" s="247">
        <v>7</v>
      </c>
      <c r="BY35" s="588">
        <f t="shared" si="29"/>
        <v>96</v>
      </c>
      <c r="BZ35" s="247">
        <v>40</v>
      </c>
      <c r="CA35" s="590">
        <v>56</v>
      </c>
      <c r="CB35" s="247">
        <f t="shared" si="30"/>
        <v>24</v>
      </c>
      <c r="CC35" s="247">
        <v>10</v>
      </c>
      <c r="CD35" s="247">
        <v>14</v>
      </c>
      <c r="CE35" s="588">
        <f t="shared" si="31"/>
        <v>15</v>
      </c>
      <c r="CF35" s="247">
        <v>5</v>
      </c>
      <c r="CG35" s="590">
        <v>10</v>
      </c>
      <c r="CH35" s="247">
        <f t="shared" si="32"/>
        <v>11</v>
      </c>
      <c r="CI35" s="247">
        <v>5</v>
      </c>
      <c r="CJ35" s="247">
        <v>6</v>
      </c>
      <c r="CK35" s="588">
        <f t="shared" si="33"/>
        <v>25</v>
      </c>
      <c r="CL35" s="247">
        <v>12</v>
      </c>
      <c r="CM35" s="590">
        <v>13</v>
      </c>
      <c r="CN35" s="247">
        <f t="shared" si="34"/>
        <v>21</v>
      </c>
      <c r="CO35" s="247">
        <v>8</v>
      </c>
      <c r="CP35" s="247">
        <v>13</v>
      </c>
      <c r="CQ35" s="588">
        <f t="shared" si="35"/>
        <v>85</v>
      </c>
      <c r="CR35" s="247">
        <v>44</v>
      </c>
      <c r="CS35" s="590">
        <v>41</v>
      </c>
      <c r="CT35" s="247">
        <f t="shared" si="36"/>
        <v>98</v>
      </c>
      <c r="CU35" s="247">
        <v>44</v>
      </c>
      <c r="CV35" s="247">
        <v>54</v>
      </c>
      <c r="CW35" s="588">
        <f t="shared" si="37"/>
        <v>78</v>
      </c>
      <c r="CX35" s="247">
        <v>39</v>
      </c>
      <c r="CY35" s="590">
        <v>39</v>
      </c>
      <c r="CZ35" s="247">
        <f t="shared" si="38"/>
        <v>73</v>
      </c>
      <c r="DA35" s="247">
        <v>36</v>
      </c>
      <c r="DB35" s="247">
        <v>37</v>
      </c>
      <c r="DC35" s="588">
        <f t="shared" si="39"/>
        <v>83</v>
      </c>
      <c r="DD35" s="247">
        <v>32</v>
      </c>
      <c r="DE35" s="590">
        <v>51</v>
      </c>
      <c r="DF35" s="247">
        <f t="shared" si="40"/>
        <v>84</v>
      </c>
      <c r="DG35" s="247">
        <v>43</v>
      </c>
      <c r="DH35" s="247">
        <v>41</v>
      </c>
      <c r="DI35" s="588">
        <f t="shared" si="41"/>
        <v>77</v>
      </c>
      <c r="DJ35" s="247">
        <v>35</v>
      </c>
      <c r="DK35" s="590">
        <v>42</v>
      </c>
      <c r="DL35" s="247">
        <f t="shared" si="42"/>
        <v>60</v>
      </c>
      <c r="DM35" s="247">
        <v>25</v>
      </c>
      <c r="DN35" s="247">
        <v>35</v>
      </c>
      <c r="DO35" s="588">
        <f t="shared" si="43"/>
        <v>72</v>
      </c>
      <c r="DP35" s="247">
        <v>29</v>
      </c>
      <c r="DQ35" s="590">
        <v>43</v>
      </c>
      <c r="DR35" s="247">
        <f t="shared" si="44"/>
        <v>75</v>
      </c>
      <c r="DS35" s="247">
        <v>33</v>
      </c>
      <c r="DT35" s="247">
        <v>42</v>
      </c>
      <c r="DU35" s="588">
        <f t="shared" si="45"/>
        <v>52</v>
      </c>
      <c r="DV35" s="247">
        <v>22</v>
      </c>
      <c r="DW35" s="590">
        <v>30</v>
      </c>
      <c r="DX35" s="247">
        <f t="shared" si="46"/>
        <v>30</v>
      </c>
      <c r="DY35" s="247">
        <v>11</v>
      </c>
      <c r="DZ35" s="247">
        <v>19</v>
      </c>
      <c r="EA35" s="588">
        <f t="shared" si="47"/>
        <v>17</v>
      </c>
      <c r="EB35" s="247">
        <v>4</v>
      </c>
      <c r="EC35" s="590">
        <v>13</v>
      </c>
      <c r="ED35" s="247">
        <f>SUM(EE35,EF35)</f>
        <v>4</v>
      </c>
      <c r="EE35" s="247">
        <v>4</v>
      </c>
      <c r="EF35" s="259" t="s">
        <v>693</v>
      </c>
    </row>
    <row r="36" spans="1:136" ht="12.75" customHeight="1">
      <c r="A36" s="248" t="s">
        <v>201</v>
      </c>
      <c r="B36" s="251">
        <f t="shared" si="4"/>
        <v>751</v>
      </c>
      <c r="C36" s="249">
        <v>355</v>
      </c>
      <c r="D36" s="249">
        <v>396</v>
      </c>
      <c r="E36" s="592">
        <f t="shared" si="5"/>
        <v>14</v>
      </c>
      <c r="F36" s="249">
        <v>7</v>
      </c>
      <c r="G36" s="593">
        <v>7</v>
      </c>
      <c r="H36" s="249">
        <f t="shared" si="6"/>
        <v>1</v>
      </c>
      <c r="I36" s="249">
        <v>1</v>
      </c>
      <c r="J36" s="249" t="s">
        <v>657</v>
      </c>
      <c r="K36" s="592">
        <f t="shared" si="7"/>
        <v>7</v>
      </c>
      <c r="L36" s="249">
        <v>3</v>
      </c>
      <c r="M36" s="593">
        <v>4</v>
      </c>
      <c r="N36" s="249">
        <f t="shared" si="8"/>
        <v>2</v>
      </c>
      <c r="O36" s="249">
        <v>1</v>
      </c>
      <c r="P36" s="249">
        <v>1</v>
      </c>
      <c r="Q36" s="592">
        <f t="shared" si="9"/>
        <v>3</v>
      </c>
      <c r="R36" s="249">
        <v>1</v>
      </c>
      <c r="S36" s="593">
        <v>2</v>
      </c>
      <c r="T36" s="249">
        <f t="shared" si="10"/>
        <v>1</v>
      </c>
      <c r="U36" s="249">
        <v>1</v>
      </c>
      <c r="V36" s="249" t="s">
        <v>657</v>
      </c>
      <c r="W36" s="592">
        <f t="shared" si="11"/>
        <v>17</v>
      </c>
      <c r="X36" s="249">
        <v>11</v>
      </c>
      <c r="Y36" s="593">
        <v>6</v>
      </c>
      <c r="Z36" s="249">
        <f t="shared" si="12"/>
        <v>5</v>
      </c>
      <c r="AA36" s="249">
        <v>3</v>
      </c>
      <c r="AB36" s="249">
        <v>2</v>
      </c>
      <c r="AC36" s="592">
        <f t="shared" si="13"/>
        <v>3</v>
      </c>
      <c r="AD36" s="249">
        <v>1</v>
      </c>
      <c r="AE36" s="593">
        <v>2</v>
      </c>
      <c r="AF36" s="249">
        <f t="shared" si="14"/>
        <v>4</v>
      </c>
      <c r="AG36" s="249">
        <v>4</v>
      </c>
      <c r="AH36" s="249" t="s">
        <v>693</v>
      </c>
      <c r="AI36" s="592">
        <f t="shared" si="15"/>
        <v>3</v>
      </c>
      <c r="AJ36" s="249">
        <v>2</v>
      </c>
      <c r="AK36" s="593">
        <v>1</v>
      </c>
      <c r="AL36" s="249">
        <f t="shared" si="16"/>
        <v>2</v>
      </c>
      <c r="AM36" s="249">
        <v>1</v>
      </c>
      <c r="AN36" s="249">
        <v>1</v>
      </c>
      <c r="AO36" s="592">
        <f t="shared" si="17"/>
        <v>27</v>
      </c>
      <c r="AP36" s="249">
        <v>12</v>
      </c>
      <c r="AQ36" s="593">
        <v>15</v>
      </c>
      <c r="AR36" s="249">
        <f t="shared" si="18"/>
        <v>6</v>
      </c>
      <c r="AS36" s="249">
        <v>1</v>
      </c>
      <c r="AT36" s="249">
        <v>5</v>
      </c>
      <c r="AU36" s="592">
        <f t="shared" si="19"/>
        <v>8</v>
      </c>
      <c r="AV36" s="249">
        <v>1</v>
      </c>
      <c r="AW36" s="593">
        <v>7</v>
      </c>
      <c r="AX36" s="249">
        <f t="shared" si="20"/>
        <v>3</v>
      </c>
      <c r="AY36" s="247">
        <v>2</v>
      </c>
      <c r="AZ36" s="247">
        <v>1</v>
      </c>
      <c r="BA36" s="592">
        <f t="shared" si="21"/>
        <v>5</v>
      </c>
      <c r="BB36" s="247">
        <v>4</v>
      </c>
      <c r="BC36" s="590">
        <v>1</v>
      </c>
      <c r="BD36" s="249">
        <f t="shared" si="22"/>
        <v>5</v>
      </c>
      <c r="BE36" s="247">
        <v>4</v>
      </c>
      <c r="BF36" s="247">
        <v>1</v>
      </c>
      <c r="BG36" s="588">
        <f t="shared" si="23"/>
        <v>26</v>
      </c>
      <c r="BH36" s="249">
        <v>15</v>
      </c>
      <c r="BI36" s="593">
        <v>11</v>
      </c>
      <c r="BJ36" s="247">
        <f t="shared" si="24"/>
        <v>5</v>
      </c>
      <c r="BK36" s="249">
        <v>3</v>
      </c>
      <c r="BL36" s="249">
        <v>2</v>
      </c>
      <c r="BM36" s="588">
        <f t="shared" si="25"/>
        <v>3</v>
      </c>
      <c r="BN36" s="249">
        <v>2</v>
      </c>
      <c r="BO36" s="593">
        <v>1</v>
      </c>
      <c r="BP36" s="247">
        <f t="shared" si="26"/>
        <v>9</v>
      </c>
      <c r="BQ36" s="249">
        <v>5</v>
      </c>
      <c r="BR36" s="249">
        <v>4</v>
      </c>
      <c r="BS36" s="588">
        <f t="shared" si="27"/>
        <v>7</v>
      </c>
      <c r="BT36" s="249">
        <v>4</v>
      </c>
      <c r="BU36" s="593">
        <v>3</v>
      </c>
      <c r="BV36" s="247">
        <f t="shared" si="28"/>
        <v>2</v>
      </c>
      <c r="BW36" s="249">
        <v>1</v>
      </c>
      <c r="BX36" s="249">
        <v>1</v>
      </c>
      <c r="BY36" s="588">
        <f t="shared" si="29"/>
        <v>54</v>
      </c>
      <c r="BZ36" s="249">
        <v>25</v>
      </c>
      <c r="CA36" s="593">
        <v>29</v>
      </c>
      <c r="CB36" s="247">
        <f t="shared" si="30"/>
        <v>14</v>
      </c>
      <c r="CC36" s="249">
        <v>11</v>
      </c>
      <c r="CD36" s="249">
        <v>3</v>
      </c>
      <c r="CE36" s="588">
        <f t="shared" si="31"/>
        <v>7</v>
      </c>
      <c r="CF36" s="249">
        <v>3</v>
      </c>
      <c r="CG36" s="593">
        <v>4</v>
      </c>
      <c r="CH36" s="247">
        <f t="shared" si="32"/>
        <v>13</v>
      </c>
      <c r="CI36" s="249">
        <v>3</v>
      </c>
      <c r="CJ36" s="249">
        <v>10</v>
      </c>
      <c r="CK36" s="588">
        <f t="shared" si="33"/>
        <v>7</v>
      </c>
      <c r="CL36" s="249">
        <v>4</v>
      </c>
      <c r="CM36" s="593">
        <v>3</v>
      </c>
      <c r="CN36" s="247">
        <f t="shared" si="34"/>
        <v>13</v>
      </c>
      <c r="CO36" s="249">
        <v>4</v>
      </c>
      <c r="CP36" s="249">
        <v>9</v>
      </c>
      <c r="CQ36" s="588">
        <f t="shared" si="35"/>
        <v>60</v>
      </c>
      <c r="CR36" s="249">
        <v>34</v>
      </c>
      <c r="CS36" s="593">
        <v>26</v>
      </c>
      <c r="CT36" s="247">
        <f t="shared" si="36"/>
        <v>60</v>
      </c>
      <c r="CU36" s="249">
        <v>28</v>
      </c>
      <c r="CV36" s="249">
        <v>32</v>
      </c>
      <c r="CW36" s="588">
        <f t="shared" si="37"/>
        <v>55</v>
      </c>
      <c r="CX36" s="249">
        <v>26</v>
      </c>
      <c r="CY36" s="593">
        <v>29</v>
      </c>
      <c r="CZ36" s="247">
        <f t="shared" si="38"/>
        <v>43</v>
      </c>
      <c r="DA36" s="249">
        <v>23</v>
      </c>
      <c r="DB36" s="249">
        <v>20</v>
      </c>
      <c r="DC36" s="588">
        <f t="shared" si="39"/>
        <v>40</v>
      </c>
      <c r="DD36" s="249">
        <v>16</v>
      </c>
      <c r="DE36" s="593">
        <v>24</v>
      </c>
      <c r="DF36" s="249">
        <f t="shared" si="40"/>
        <v>56</v>
      </c>
      <c r="DG36" s="249">
        <v>29</v>
      </c>
      <c r="DH36" s="249">
        <v>27</v>
      </c>
      <c r="DI36" s="592">
        <f t="shared" si="41"/>
        <v>58</v>
      </c>
      <c r="DJ36" s="249">
        <v>29</v>
      </c>
      <c r="DK36" s="593">
        <v>29</v>
      </c>
      <c r="DL36" s="249">
        <f t="shared" si="42"/>
        <v>50</v>
      </c>
      <c r="DM36" s="249">
        <v>19</v>
      </c>
      <c r="DN36" s="249">
        <v>31</v>
      </c>
      <c r="DO36" s="592">
        <f t="shared" si="43"/>
        <v>59</v>
      </c>
      <c r="DP36" s="249">
        <v>27</v>
      </c>
      <c r="DQ36" s="593">
        <v>32</v>
      </c>
      <c r="DR36" s="249">
        <f t="shared" si="44"/>
        <v>49</v>
      </c>
      <c r="DS36" s="249">
        <v>21</v>
      </c>
      <c r="DT36" s="249">
        <v>28</v>
      </c>
      <c r="DU36" s="592">
        <f t="shared" si="45"/>
        <v>32</v>
      </c>
      <c r="DV36" s="249">
        <v>15</v>
      </c>
      <c r="DW36" s="593">
        <v>17</v>
      </c>
      <c r="DX36" s="249">
        <f t="shared" si="46"/>
        <v>30</v>
      </c>
      <c r="DY36" s="249">
        <v>9</v>
      </c>
      <c r="DZ36" s="249">
        <v>21</v>
      </c>
      <c r="EA36" s="592">
        <f t="shared" si="47"/>
        <v>21</v>
      </c>
      <c r="EB36" s="249">
        <v>9</v>
      </c>
      <c r="EC36" s="593">
        <v>12</v>
      </c>
      <c r="ED36" s="249" t="s">
        <v>693</v>
      </c>
      <c r="EE36" s="249" t="s">
        <v>693</v>
      </c>
      <c r="EF36" s="260" t="s">
        <v>693</v>
      </c>
    </row>
    <row r="37" spans="1:136" ht="12.75" customHeight="1">
      <c r="A37" s="246" t="s">
        <v>202</v>
      </c>
      <c r="B37" s="258">
        <f t="shared" si="4"/>
        <v>363</v>
      </c>
      <c r="C37" s="247">
        <v>167</v>
      </c>
      <c r="D37" s="247">
        <v>196</v>
      </c>
      <c r="E37" s="591">
        <f t="shared" si="5"/>
        <v>3</v>
      </c>
      <c r="F37" s="247">
        <v>2</v>
      </c>
      <c r="G37" s="590">
        <v>1</v>
      </c>
      <c r="H37" s="256" t="s">
        <v>657</v>
      </c>
      <c r="I37" s="247" t="s">
        <v>657</v>
      </c>
      <c r="J37" s="247" t="s">
        <v>657</v>
      </c>
      <c r="K37" s="588" t="s">
        <v>657</v>
      </c>
      <c r="L37" s="247" t="s">
        <v>657</v>
      </c>
      <c r="M37" s="590" t="s">
        <v>657</v>
      </c>
      <c r="N37" s="247">
        <f t="shared" si="8"/>
        <v>2</v>
      </c>
      <c r="O37" s="247">
        <v>1</v>
      </c>
      <c r="P37" s="247">
        <v>1</v>
      </c>
      <c r="Q37" s="588">
        <f t="shared" si="9"/>
        <v>1</v>
      </c>
      <c r="R37" s="247">
        <v>1</v>
      </c>
      <c r="S37" s="590" t="s">
        <v>657</v>
      </c>
      <c r="T37" s="247" t="s">
        <v>657</v>
      </c>
      <c r="U37" s="247" t="s">
        <v>657</v>
      </c>
      <c r="V37" s="247" t="s">
        <v>657</v>
      </c>
      <c r="W37" s="591">
        <f t="shared" si="11"/>
        <v>6</v>
      </c>
      <c r="X37" s="247">
        <v>1</v>
      </c>
      <c r="Y37" s="590">
        <v>5</v>
      </c>
      <c r="Z37" s="256" t="s">
        <v>693</v>
      </c>
      <c r="AA37" s="247" t="s">
        <v>693</v>
      </c>
      <c r="AB37" s="247" t="s">
        <v>693</v>
      </c>
      <c r="AC37" s="591">
        <f t="shared" si="13"/>
        <v>2</v>
      </c>
      <c r="AD37" s="247" t="s">
        <v>693</v>
      </c>
      <c r="AE37" s="590">
        <v>2</v>
      </c>
      <c r="AF37" s="256">
        <f t="shared" si="14"/>
        <v>1</v>
      </c>
      <c r="AG37" s="247" t="s">
        <v>693</v>
      </c>
      <c r="AH37" s="247">
        <v>1</v>
      </c>
      <c r="AI37" s="591">
        <f t="shared" si="15"/>
        <v>2</v>
      </c>
      <c r="AJ37" s="247">
        <v>1</v>
      </c>
      <c r="AK37" s="590">
        <v>1</v>
      </c>
      <c r="AL37" s="256">
        <f t="shared" si="16"/>
        <v>1</v>
      </c>
      <c r="AM37" s="247" t="s">
        <v>693</v>
      </c>
      <c r="AN37" s="247">
        <v>1</v>
      </c>
      <c r="AO37" s="588">
        <f t="shared" si="17"/>
        <v>20</v>
      </c>
      <c r="AP37" s="247">
        <v>14</v>
      </c>
      <c r="AQ37" s="590">
        <v>6</v>
      </c>
      <c r="AR37" s="247">
        <f t="shared" si="18"/>
        <v>1</v>
      </c>
      <c r="AS37" s="247" t="s">
        <v>693</v>
      </c>
      <c r="AT37" s="247">
        <v>1</v>
      </c>
      <c r="AU37" s="588">
        <f t="shared" si="19"/>
        <v>4</v>
      </c>
      <c r="AV37" s="247">
        <v>3</v>
      </c>
      <c r="AW37" s="590">
        <v>1</v>
      </c>
      <c r="AX37" s="247">
        <f t="shared" si="20"/>
        <v>6</v>
      </c>
      <c r="AY37" s="256">
        <v>3</v>
      </c>
      <c r="AZ37" s="256">
        <v>3</v>
      </c>
      <c r="BA37" s="588">
        <f t="shared" si="21"/>
        <v>2</v>
      </c>
      <c r="BB37" s="256">
        <v>2</v>
      </c>
      <c r="BC37" s="589" t="s">
        <v>693</v>
      </c>
      <c r="BD37" s="247">
        <f t="shared" si="22"/>
        <v>7</v>
      </c>
      <c r="BE37" s="256">
        <v>6</v>
      </c>
      <c r="BF37" s="256">
        <v>1</v>
      </c>
      <c r="BG37" s="591">
        <f t="shared" si="23"/>
        <v>24</v>
      </c>
      <c r="BH37" s="247">
        <v>9</v>
      </c>
      <c r="BI37" s="590">
        <v>15</v>
      </c>
      <c r="BJ37" s="256">
        <f t="shared" si="24"/>
        <v>1</v>
      </c>
      <c r="BK37" s="247" t="s">
        <v>693</v>
      </c>
      <c r="BL37" s="247">
        <v>1</v>
      </c>
      <c r="BM37" s="591">
        <f t="shared" si="25"/>
        <v>7</v>
      </c>
      <c r="BN37" s="247">
        <v>1</v>
      </c>
      <c r="BO37" s="590">
        <v>6</v>
      </c>
      <c r="BP37" s="256">
        <f t="shared" si="26"/>
        <v>4</v>
      </c>
      <c r="BQ37" s="247">
        <v>2</v>
      </c>
      <c r="BR37" s="247">
        <v>2</v>
      </c>
      <c r="BS37" s="591">
        <f t="shared" si="27"/>
        <v>4</v>
      </c>
      <c r="BT37" s="247">
        <v>2</v>
      </c>
      <c r="BU37" s="590">
        <v>2</v>
      </c>
      <c r="BV37" s="256">
        <f t="shared" si="28"/>
        <v>8</v>
      </c>
      <c r="BW37" s="247">
        <v>4</v>
      </c>
      <c r="BX37" s="247">
        <v>4</v>
      </c>
      <c r="BY37" s="591">
        <f t="shared" si="29"/>
        <v>23</v>
      </c>
      <c r="BZ37" s="247">
        <v>9</v>
      </c>
      <c r="CA37" s="590">
        <v>14</v>
      </c>
      <c r="CB37" s="256">
        <f t="shared" si="30"/>
        <v>3</v>
      </c>
      <c r="CC37" s="247">
        <v>1</v>
      </c>
      <c r="CD37" s="247">
        <v>2</v>
      </c>
      <c r="CE37" s="591">
        <f t="shared" si="31"/>
        <v>7</v>
      </c>
      <c r="CF37" s="247">
        <v>4</v>
      </c>
      <c r="CG37" s="590">
        <v>3</v>
      </c>
      <c r="CH37" s="256">
        <f t="shared" si="32"/>
        <v>5</v>
      </c>
      <c r="CI37" s="247">
        <v>1</v>
      </c>
      <c r="CJ37" s="247">
        <v>4</v>
      </c>
      <c r="CK37" s="591">
        <f t="shared" si="33"/>
        <v>3</v>
      </c>
      <c r="CL37" s="247">
        <v>1</v>
      </c>
      <c r="CM37" s="590">
        <v>2</v>
      </c>
      <c r="CN37" s="256">
        <f t="shared" si="34"/>
        <v>5</v>
      </c>
      <c r="CO37" s="247">
        <v>2</v>
      </c>
      <c r="CP37" s="247">
        <v>3</v>
      </c>
      <c r="CQ37" s="591">
        <f t="shared" si="35"/>
        <v>27</v>
      </c>
      <c r="CR37" s="247">
        <v>13</v>
      </c>
      <c r="CS37" s="590">
        <v>14</v>
      </c>
      <c r="CT37" s="256">
        <f t="shared" si="36"/>
        <v>22</v>
      </c>
      <c r="CU37" s="247">
        <v>13</v>
      </c>
      <c r="CV37" s="247">
        <v>9</v>
      </c>
      <c r="CW37" s="591">
        <f t="shared" si="37"/>
        <v>24</v>
      </c>
      <c r="CX37" s="247">
        <v>8</v>
      </c>
      <c r="CY37" s="590">
        <v>16</v>
      </c>
      <c r="CZ37" s="256">
        <f t="shared" si="38"/>
        <v>25</v>
      </c>
      <c r="DA37" s="247">
        <v>12</v>
      </c>
      <c r="DB37" s="247">
        <v>13</v>
      </c>
      <c r="DC37" s="591">
        <f t="shared" si="39"/>
        <v>27</v>
      </c>
      <c r="DD37" s="247">
        <v>13</v>
      </c>
      <c r="DE37" s="590">
        <v>14</v>
      </c>
      <c r="DF37" s="247">
        <f t="shared" si="40"/>
        <v>32</v>
      </c>
      <c r="DG37" s="247">
        <v>17</v>
      </c>
      <c r="DH37" s="247">
        <v>15</v>
      </c>
      <c r="DI37" s="588">
        <f t="shared" si="41"/>
        <v>17</v>
      </c>
      <c r="DJ37" s="247">
        <v>10</v>
      </c>
      <c r="DK37" s="590">
        <v>7</v>
      </c>
      <c r="DL37" s="247">
        <f t="shared" si="42"/>
        <v>26</v>
      </c>
      <c r="DM37" s="247">
        <v>10</v>
      </c>
      <c r="DN37" s="247">
        <v>16</v>
      </c>
      <c r="DO37" s="588">
        <f t="shared" si="43"/>
        <v>27</v>
      </c>
      <c r="DP37" s="247">
        <v>13</v>
      </c>
      <c r="DQ37" s="590">
        <v>14</v>
      </c>
      <c r="DR37" s="247">
        <f t="shared" si="44"/>
        <v>18</v>
      </c>
      <c r="DS37" s="247">
        <v>7</v>
      </c>
      <c r="DT37" s="247">
        <v>11</v>
      </c>
      <c r="DU37" s="591">
        <f t="shared" si="45"/>
        <v>20</v>
      </c>
      <c r="DV37" s="256">
        <v>8</v>
      </c>
      <c r="DW37" s="589">
        <v>12</v>
      </c>
      <c r="DX37" s="247">
        <f t="shared" si="46"/>
        <v>11</v>
      </c>
      <c r="DY37" s="256">
        <v>6</v>
      </c>
      <c r="DZ37" s="256">
        <v>5</v>
      </c>
      <c r="EA37" s="588">
        <f t="shared" si="47"/>
        <v>9</v>
      </c>
      <c r="EB37" s="256">
        <v>1</v>
      </c>
      <c r="EC37" s="589">
        <v>8</v>
      </c>
      <c r="ED37" s="247">
        <f>SUM(EE37,EF37)</f>
        <v>2</v>
      </c>
      <c r="EE37" s="256">
        <v>1</v>
      </c>
      <c r="EF37" s="257">
        <v>1</v>
      </c>
    </row>
    <row r="38" spans="1:136" ht="12.75" customHeight="1">
      <c r="A38" s="246" t="s">
        <v>203</v>
      </c>
      <c r="B38" s="258">
        <f t="shared" si="4"/>
        <v>336</v>
      </c>
      <c r="C38" s="247">
        <v>157</v>
      </c>
      <c r="D38" s="247">
        <v>179</v>
      </c>
      <c r="E38" s="588">
        <f t="shared" si="5"/>
        <v>6</v>
      </c>
      <c r="F38" s="247">
        <v>5</v>
      </c>
      <c r="G38" s="590">
        <v>1</v>
      </c>
      <c r="H38" s="247">
        <f t="shared" si="6"/>
        <v>1</v>
      </c>
      <c r="I38" s="247">
        <v>1</v>
      </c>
      <c r="J38" s="247" t="s">
        <v>657</v>
      </c>
      <c r="K38" s="588">
        <f t="shared" si="7"/>
        <v>1</v>
      </c>
      <c r="L38" s="247" t="s">
        <v>657</v>
      </c>
      <c r="M38" s="590">
        <v>1</v>
      </c>
      <c r="N38" s="247">
        <f t="shared" si="8"/>
        <v>2</v>
      </c>
      <c r="O38" s="247">
        <v>2</v>
      </c>
      <c r="P38" s="247" t="s">
        <v>657</v>
      </c>
      <c r="Q38" s="588">
        <f t="shared" si="9"/>
        <v>1</v>
      </c>
      <c r="R38" s="247">
        <v>1</v>
      </c>
      <c r="S38" s="590" t="s">
        <v>657</v>
      </c>
      <c r="T38" s="247">
        <f t="shared" si="10"/>
        <v>1</v>
      </c>
      <c r="U38" s="247">
        <v>1</v>
      </c>
      <c r="V38" s="247" t="s">
        <v>657</v>
      </c>
      <c r="W38" s="588">
        <f t="shared" si="11"/>
        <v>10</v>
      </c>
      <c r="X38" s="247">
        <v>5</v>
      </c>
      <c r="Y38" s="590">
        <v>5</v>
      </c>
      <c r="Z38" s="247">
        <f t="shared" si="12"/>
        <v>1</v>
      </c>
      <c r="AA38" s="247">
        <v>1</v>
      </c>
      <c r="AB38" s="247" t="s">
        <v>140</v>
      </c>
      <c r="AC38" s="588">
        <f t="shared" si="13"/>
        <v>2</v>
      </c>
      <c r="AD38" s="247">
        <v>1</v>
      </c>
      <c r="AE38" s="590">
        <v>1</v>
      </c>
      <c r="AF38" s="247">
        <f t="shared" si="14"/>
        <v>2</v>
      </c>
      <c r="AG38" s="247" t="s">
        <v>693</v>
      </c>
      <c r="AH38" s="247">
        <v>2</v>
      </c>
      <c r="AI38" s="588">
        <f t="shared" si="15"/>
        <v>2</v>
      </c>
      <c r="AJ38" s="247">
        <v>2</v>
      </c>
      <c r="AK38" s="590" t="s">
        <v>693</v>
      </c>
      <c r="AL38" s="247">
        <f t="shared" si="16"/>
        <v>3</v>
      </c>
      <c r="AM38" s="247">
        <v>1</v>
      </c>
      <c r="AN38" s="247">
        <v>2</v>
      </c>
      <c r="AO38" s="588">
        <f t="shared" si="17"/>
        <v>16</v>
      </c>
      <c r="AP38" s="247">
        <v>10</v>
      </c>
      <c r="AQ38" s="590">
        <v>6</v>
      </c>
      <c r="AR38" s="247">
        <f t="shared" si="18"/>
        <v>1</v>
      </c>
      <c r="AS38" s="247">
        <v>1</v>
      </c>
      <c r="AT38" s="247" t="s">
        <v>693</v>
      </c>
      <c r="AU38" s="588">
        <f t="shared" si="19"/>
        <v>7</v>
      </c>
      <c r="AV38" s="247">
        <v>5</v>
      </c>
      <c r="AW38" s="590">
        <v>2</v>
      </c>
      <c r="AX38" s="247">
        <f t="shared" si="20"/>
        <v>3</v>
      </c>
      <c r="AY38" s="247">
        <v>1</v>
      </c>
      <c r="AZ38" s="247">
        <v>2</v>
      </c>
      <c r="BA38" s="588">
        <f t="shared" si="21"/>
        <v>2</v>
      </c>
      <c r="BB38" s="247">
        <v>1</v>
      </c>
      <c r="BC38" s="590">
        <v>1</v>
      </c>
      <c r="BD38" s="247">
        <f t="shared" si="22"/>
        <v>3</v>
      </c>
      <c r="BE38" s="247">
        <v>2</v>
      </c>
      <c r="BF38" s="247">
        <v>1</v>
      </c>
      <c r="BG38" s="588">
        <f t="shared" si="23"/>
        <v>10</v>
      </c>
      <c r="BH38" s="247">
        <v>5</v>
      </c>
      <c r="BI38" s="590">
        <v>5</v>
      </c>
      <c r="BJ38" s="247">
        <f t="shared" si="24"/>
        <v>2</v>
      </c>
      <c r="BK38" s="247">
        <v>2</v>
      </c>
      <c r="BL38" s="247" t="s">
        <v>693</v>
      </c>
      <c r="BM38" s="588">
        <f t="shared" si="25"/>
        <v>1</v>
      </c>
      <c r="BN38" s="247">
        <v>1</v>
      </c>
      <c r="BO38" s="590" t="s">
        <v>693</v>
      </c>
      <c r="BP38" s="247">
        <f t="shared" si="26"/>
        <v>4</v>
      </c>
      <c r="BQ38" s="247">
        <v>2</v>
      </c>
      <c r="BR38" s="247">
        <v>2</v>
      </c>
      <c r="BS38" s="588">
        <f t="shared" si="27"/>
        <v>1</v>
      </c>
      <c r="BT38" s="247" t="s">
        <v>693</v>
      </c>
      <c r="BU38" s="590">
        <v>1</v>
      </c>
      <c r="BV38" s="247">
        <f t="shared" si="28"/>
        <v>2</v>
      </c>
      <c r="BW38" s="247" t="s">
        <v>693</v>
      </c>
      <c r="BX38" s="247">
        <v>2</v>
      </c>
      <c r="BY38" s="588">
        <f t="shared" si="29"/>
        <v>22</v>
      </c>
      <c r="BZ38" s="247">
        <v>12</v>
      </c>
      <c r="CA38" s="590">
        <v>10</v>
      </c>
      <c r="CB38" s="247">
        <f t="shared" si="30"/>
        <v>4</v>
      </c>
      <c r="CC38" s="247">
        <v>1</v>
      </c>
      <c r="CD38" s="247">
        <v>3</v>
      </c>
      <c r="CE38" s="588">
        <f t="shared" si="31"/>
        <v>7</v>
      </c>
      <c r="CF38" s="247">
        <v>4</v>
      </c>
      <c r="CG38" s="590">
        <v>3</v>
      </c>
      <c r="CH38" s="247">
        <f t="shared" si="32"/>
        <v>3</v>
      </c>
      <c r="CI38" s="247">
        <v>2</v>
      </c>
      <c r="CJ38" s="247">
        <v>1</v>
      </c>
      <c r="CK38" s="588">
        <f t="shared" si="33"/>
        <v>3</v>
      </c>
      <c r="CL38" s="247">
        <v>3</v>
      </c>
      <c r="CM38" s="590" t="s">
        <v>693</v>
      </c>
      <c r="CN38" s="247">
        <f t="shared" si="34"/>
        <v>5</v>
      </c>
      <c r="CO38" s="247">
        <v>2</v>
      </c>
      <c r="CP38" s="247">
        <v>3</v>
      </c>
      <c r="CQ38" s="588">
        <f t="shared" si="35"/>
        <v>36</v>
      </c>
      <c r="CR38" s="247">
        <v>21</v>
      </c>
      <c r="CS38" s="590">
        <v>15</v>
      </c>
      <c r="CT38" s="247">
        <f t="shared" si="36"/>
        <v>24</v>
      </c>
      <c r="CU38" s="247">
        <v>9</v>
      </c>
      <c r="CV38" s="247">
        <v>15</v>
      </c>
      <c r="CW38" s="588">
        <f t="shared" si="37"/>
        <v>25</v>
      </c>
      <c r="CX38" s="247">
        <v>11</v>
      </c>
      <c r="CY38" s="590">
        <v>14</v>
      </c>
      <c r="CZ38" s="247">
        <f t="shared" si="38"/>
        <v>15</v>
      </c>
      <c r="DA38" s="247">
        <v>7</v>
      </c>
      <c r="DB38" s="247">
        <v>8</v>
      </c>
      <c r="DC38" s="588">
        <f t="shared" si="39"/>
        <v>11</v>
      </c>
      <c r="DD38" s="247">
        <v>6</v>
      </c>
      <c r="DE38" s="590">
        <v>5</v>
      </c>
      <c r="DF38" s="247">
        <f t="shared" si="40"/>
        <v>27</v>
      </c>
      <c r="DG38" s="247">
        <v>9</v>
      </c>
      <c r="DH38" s="247">
        <v>18</v>
      </c>
      <c r="DI38" s="588">
        <f t="shared" si="41"/>
        <v>21</v>
      </c>
      <c r="DJ38" s="247">
        <v>7</v>
      </c>
      <c r="DK38" s="590">
        <v>14</v>
      </c>
      <c r="DL38" s="247">
        <f t="shared" si="42"/>
        <v>28</v>
      </c>
      <c r="DM38" s="247">
        <v>14</v>
      </c>
      <c r="DN38" s="247">
        <v>14</v>
      </c>
      <c r="DO38" s="588">
        <f t="shared" si="43"/>
        <v>25</v>
      </c>
      <c r="DP38" s="247">
        <v>12</v>
      </c>
      <c r="DQ38" s="590">
        <v>13</v>
      </c>
      <c r="DR38" s="247">
        <f t="shared" si="44"/>
        <v>24</v>
      </c>
      <c r="DS38" s="247">
        <v>10</v>
      </c>
      <c r="DT38" s="247">
        <v>14</v>
      </c>
      <c r="DU38" s="588">
        <f t="shared" si="45"/>
        <v>21</v>
      </c>
      <c r="DV38" s="247">
        <v>9</v>
      </c>
      <c r="DW38" s="590">
        <v>12</v>
      </c>
      <c r="DX38" s="247">
        <f t="shared" si="46"/>
        <v>3</v>
      </c>
      <c r="DY38" s="247">
        <v>1</v>
      </c>
      <c r="DZ38" s="247">
        <v>2</v>
      </c>
      <c r="EA38" s="588">
        <f t="shared" si="47"/>
        <v>12</v>
      </c>
      <c r="EB38" s="247">
        <v>4</v>
      </c>
      <c r="EC38" s="590">
        <v>8</v>
      </c>
      <c r="ED38" s="247" t="s">
        <v>693</v>
      </c>
      <c r="EE38" s="247" t="s">
        <v>693</v>
      </c>
      <c r="EF38" s="259" t="s">
        <v>693</v>
      </c>
    </row>
    <row r="39" spans="1:136" ht="12.75" customHeight="1">
      <c r="A39" s="246" t="s">
        <v>204</v>
      </c>
      <c r="B39" s="258">
        <f t="shared" si="4"/>
        <v>1066</v>
      </c>
      <c r="C39" s="247">
        <v>512</v>
      </c>
      <c r="D39" s="247">
        <v>554</v>
      </c>
      <c r="E39" s="588">
        <f t="shared" si="5"/>
        <v>48</v>
      </c>
      <c r="F39" s="247">
        <v>32</v>
      </c>
      <c r="G39" s="590">
        <v>16</v>
      </c>
      <c r="H39" s="247">
        <f t="shared" si="6"/>
        <v>11</v>
      </c>
      <c r="I39" s="247">
        <v>5</v>
      </c>
      <c r="J39" s="247">
        <v>6</v>
      </c>
      <c r="K39" s="588">
        <f t="shared" si="7"/>
        <v>11</v>
      </c>
      <c r="L39" s="247">
        <v>7</v>
      </c>
      <c r="M39" s="590">
        <v>4</v>
      </c>
      <c r="N39" s="247">
        <f t="shared" si="8"/>
        <v>9</v>
      </c>
      <c r="O39" s="247">
        <v>9</v>
      </c>
      <c r="P39" s="247" t="s">
        <v>657</v>
      </c>
      <c r="Q39" s="588">
        <f t="shared" si="9"/>
        <v>6</v>
      </c>
      <c r="R39" s="247">
        <v>4</v>
      </c>
      <c r="S39" s="590">
        <v>2</v>
      </c>
      <c r="T39" s="247">
        <f t="shared" si="10"/>
        <v>11</v>
      </c>
      <c r="U39" s="247">
        <v>7</v>
      </c>
      <c r="V39" s="247">
        <v>4</v>
      </c>
      <c r="W39" s="588">
        <f t="shared" si="11"/>
        <v>44</v>
      </c>
      <c r="X39" s="247">
        <v>22</v>
      </c>
      <c r="Y39" s="590">
        <v>22</v>
      </c>
      <c r="Z39" s="247">
        <f t="shared" si="12"/>
        <v>7</v>
      </c>
      <c r="AA39" s="247">
        <v>4</v>
      </c>
      <c r="AB39" s="247">
        <v>3</v>
      </c>
      <c r="AC39" s="588">
        <f t="shared" si="13"/>
        <v>4</v>
      </c>
      <c r="AD39" s="247">
        <v>1</v>
      </c>
      <c r="AE39" s="590">
        <v>3</v>
      </c>
      <c r="AF39" s="247">
        <f t="shared" si="14"/>
        <v>12</v>
      </c>
      <c r="AG39" s="247">
        <v>7</v>
      </c>
      <c r="AH39" s="247">
        <v>5</v>
      </c>
      <c r="AI39" s="588">
        <f t="shared" si="15"/>
        <v>8</v>
      </c>
      <c r="AJ39" s="247">
        <v>5</v>
      </c>
      <c r="AK39" s="590">
        <v>3</v>
      </c>
      <c r="AL39" s="247">
        <f t="shared" si="16"/>
        <v>13</v>
      </c>
      <c r="AM39" s="247">
        <v>5</v>
      </c>
      <c r="AN39" s="247">
        <v>8</v>
      </c>
      <c r="AO39" s="588">
        <f t="shared" si="17"/>
        <v>38</v>
      </c>
      <c r="AP39" s="247">
        <v>14</v>
      </c>
      <c r="AQ39" s="590">
        <v>24</v>
      </c>
      <c r="AR39" s="247">
        <f t="shared" si="18"/>
        <v>6</v>
      </c>
      <c r="AS39" s="247">
        <v>4</v>
      </c>
      <c r="AT39" s="247">
        <v>2</v>
      </c>
      <c r="AU39" s="588">
        <f t="shared" si="19"/>
        <v>7</v>
      </c>
      <c r="AV39" s="247">
        <v>5</v>
      </c>
      <c r="AW39" s="590">
        <v>2</v>
      </c>
      <c r="AX39" s="247">
        <f t="shared" si="20"/>
        <v>6</v>
      </c>
      <c r="AY39" s="247" t="s">
        <v>693</v>
      </c>
      <c r="AZ39" s="247">
        <v>6</v>
      </c>
      <c r="BA39" s="588">
        <f t="shared" si="21"/>
        <v>10</v>
      </c>
      <c r="BB39" s="247">
        <v>3</v>
      </c>
      <c r="BC39" s="590">
        <v>7</v>
      </c>
      <c r="BD39" s="247">
        <f t="shared" si="22"/>
        <v>9</v>
      </c>
      <c r="BE39" s="247">
        <v>2</v>
      </c>
      <c r="BF39" s="247">
        <v>7</v>
      </c>
      <c r="BG39" s="588">
        <f t="shared" si="23"/>
        <v>47</v>
      </c>
      <c r="BH39" s="247">
        <v>21</v>
      </c>
      <c r="BI39" s="590">
        <v>26</v>
      </c>
      <c r="BJ39" s="247">
        <f t="shared" si="24"/>
        <v>6</v>
      </c>
      <c r="BK39" s="247">
        <v>1</v>
      </c>
      <c r="BL39" s="247">
        <v>5</v>
      </c>
      <c r="BM39" s="588">
        <f t="shared" si="25"/>
        <v>2</v>
      </c>
      <c r="BN39" s="247">
        <v>1</v>
      </c>
      <c r="BO39" s="590">
        <v>1</v>
      </c>
      <c r="BP39" s="247">
        <f t="shared" si="26"/>
        <v>15</v>
      </c>
      <c r="BQ39" s="247">
        <v>9</v>
      </c>
      <c r="BR39" s="247">
        <v>6</v>
      </c>
      <c r="BS39" s="588">
        <f t="shared" si="27"/>
        <v>13</v>
      </c>
      <c r="BT39" s="247">
        <v>4</v>
      </c>
      <c r="BU39" s="590">
        <v>9</v>
      </c>
      <c r="BV39" s="247">
        <f t="shared" si="28"/>
        <v>11</v>
      </c>
      <c r="BW39" s="247">
        <v>6</v>
      </c>
      <c r="BX39" s="247">
        <v>5</v>
      </c>
      <c r="BY39" s="588">
        <f t="shared" si="29"/>
        <v>55</v>
      </c>
      <c r="BZ39" s="247">
        <v>30</v>
      </c>
      <c r="CA39" s="590">
        <v>25</v>
      </c>
      <c r="CB39" s="247">
        <f t="shared" si="30"/>
        <v>12</v>
      </c>
      <c r="CC39" s="247">
        <v>9</v>
      </c>
      <c r="CD39" s="247">
        <v>3</v>
      </c>
      <c r="CE39" s="588">
        <f t="shared" si="31"/>
        <v>3</v>
      </c>
      <c r="CF39" s="247">
        <v>1</v>
      </c>
      <c r="CG39" s="590">
        <v>2</v>
      </c>
      <c r="CH39" s="247">
        <f t="shared" si="32"/>
        <v>13</v>
      </c>
      <c r="CI39" s="247">
        <v>5</v>
      </c>
      <c r="CJ39" s="247">
        <v>8</v>
      </c>
      <c r="CK39" s="588">
        <f t="shared" si="33"/>
        <v>10</v>
      </c>
      <c r="CL39" s="247">
        <v>4</v>
      </c>
      <c r="CM39" s="590">
        <v>6</v>
      </c>
      <c r="CN39" s="247">
        <f t="shared" si="34"/>
        <v>17</v>
      </c>
      <c r="CO39" s="247">
        <v>11</v>
      </c>
      <c r="CP39" s="247">
        <v>6</v>
      </c>
      <c r="CQ39" s="588">
        <f t="shared" si="35"/>
        <v>102</v>
      </c>
      <c r="CR39" s="247">
        <v>48</v>
      </c>
      <c r="CS39" s="590">
        <v>54</v>
      </c>
      <c r="CT39" s="247">
        <f t="shared" si="36"/>
        <v>85</v>
      </c>
      <c r="CU39" s="247">
        <v>44</v>
      </c>
      <c r="CV39" s="247">
        <v>41</v>
      </c>
      <c r="CW39" s="588">
        <f t="shared" si="37"/>
        <v>95</v>
      </c>
      <c r="CX39" s="247">
        <v>45</v>
      </c>
      <c r="CY39" s="590">
        <v>50</v>
      </c>
      <c r="CZ39" s="247">
        <f t="shared" si="38"/>
        <v>76</v>
      </c>
      <c r="DA39" s="247">
        <v>34</v>
      </c>
      <c r="DB39" s="247">
        <v>42</v>
      </c>
      <c r="DC39" s="588">
        <f t="shared" si="39"/>
        <v>80</v>
      </c>
      <c r="DD39" s="247">
        <v>39</v>
      </c>
      <c r="DE39" s="590">
        <v>41</v>
      </c>
      <c r="DF39" s="247">
        <f t="shared" si="40"/>
        <v>92</v>
      </c>
      <c r="DG39" s="247">
        <v>47</v>
      </c>
      <c r="DH39" s="247">
        <v>45</v>
      </c>
      <c r="DI39" s="588">
        <f t="shared" si="41"/>
        <v>66</v>
      </c>
      <c r="DJ39" s="247">
        <v>28</v>
      </c>
      <c r="DK39" s="590">
        <v>38</v>
      </c>
      <c r="DL39" s="247">
        <f t="shared" si="42"/>
        <v>69</v>
      </c>
      <c r="DM39" s="247">
        <v>34</v>
      </c>
      <c r="DN39" s="247">
        <v>35</v>
      </c>
      <c r="DO39" s="588">
        <f t="shared" si="43"/>
        <v>46</v>
      </c>
      <c r="DP39" s="247">
        <v>25</v>
      </c>
      <c r="DQ39" s="590">
        <v>21</v>
      </c>
      <c r="DR39" s="247">
        <f t="shared" si="44"/>
        <v>51</v>
      </c>
      <c r="DS39" s="247">
        <v>25</v>
      </c>
      <c r="DT39" s="247">
        <v>26</v>
      </c>
      <c r="DU39" s="588">
        <f t="shared" si="45"/>
        <v>40</v>
      </c>
      <c r="DV39" s="247">
        <v>15</v>
      </c>
      <c r="DW39" s="590">
        <v>25</v>
      </c>
      <c r="DX39" s="247">
        <f t="shared" si="46"/>
        <v>17</v>
      </c>
      <c r="DY39" s="247">
        <v>3</v>
      </c>
      <c r="DZ39" s="247">
        <v>14</v>
      </c>
      <c r="EA39" s="588">
        <f t="shared" si="47"/>
        <v>14</v>
      </c>
      <c r="EB39" s="247">
        <v>5</v>
      </c>
      <c r="EC39" s="590">
        <v>9</v>
      </c>
      <c r="ED39" s="247">
        <f>SUM(EE39,EF39)</f>
        <v>1</v>
      </c>
      <c r="EE39" s="247">
        <v>1</v>
      </c>
      <c r="EF39" s="259" t="s">
        <v>693</v>
      </c>
    </row>
    <row r="40" spans="1:136" ht="12.75" customHeight="1">
      <c r="A40" s="246" t="s">
        <v>205</v>
      </c>
      <c r="B40" s="258">
        <f t="shared" si="4"/>
        <v>851</v>
      </c>
      <c r="C40" s="247">
        <v>408</v>
      </c>
      <c r="D40" s="247">
        <v>443</v>
      </c>
      <c r="E40" s="588">
        <f t="shared" si="5"/>
        <v>64</v>
      </c>
      <c r="F40" s="247">
        <v>27</v>
      </c>
      <c r="G40" s="590">
        <v>37</v>
      </c>
      <c r="H40" s="247">
        <f t="shared" si="6"/>
        <v>13</v>
      </c>
      <c r="I40" s="247">
        <v>7</v>
      </c>
      <c r="J40" s="247">
        <v>6</v>
      </c>
      <c r="K40" s="588">
        <f t="shared" si="7"/>
        <v>11</v>
      </c>
      <c r="L40" s="247">
        <v>4</v>
      </c>
      <c r="M40" s="590">
        <v>7</v>
      </c>
      <c r="N40" s="247">
        <f t="shared" si="8"/>
        <v>15</v>
      </c>
      <c r="O40" s="247">
        <v>8</v>
      </c>
      <c r="P40" s="247">
        <v>7</v>
      </c>
      <c r="Q40" s="588">
        <f t="shared" si="9"/>
        <v>11</v>
      </c>
      <c r="R40" s="247">
        <v>4</v>
      </c>
      <c r="S40" s="590">
        <v>7</v>
      </c>
      <c r="T40" s="247">
        <f t="shared" si="10"/>
        <v>14</v>
      </c>
      <c r="U40" s="247">
        <v>4</v>
      </c>
      <c r="V40" s="247">
        <v>10</v>
      </c>
      <c r="W40" s="588">
        <f t="shared" si="11"/>
        <v>40</v>
      </c>
      <c r="X40" s="247">
        <v>24</v>
      </c>
      <c r="Y40" s="590">
        <v>16</v>
      </c>
      <c r="Z40" s="247">
        <f t="shared" si="12"/>
        <v>5</v>
      </c>
      <c r="AA40" s="247">
        <v>4</v>
      </c>
      <c r="AB40" s="247">
        <v>1</v>
      </c>
      <c r="AC40" s="588">
        <f t="shared" si="13"/>
        <v>11</v>
      </c>
      <c r="AD40" s="247">
        <v>8</v>
      </c>
      <c r="AE40" s="590">
        <v>3</v>
      </c>
      <c r="AF40" s="247">
        <f t="shared" si="14"/>
        <v>6</v>
      </c>
      <c r="AG40" s="247">
        <v>4</v>
      </c>
      <c r="AH40" s="247">
        <v>2</v>
      </c>
      <c r="AI40" s="588">
        <f t="shared" si="15"/>
        <v>11</v>
      </c>
      <c r="AJ40" s="247">
        <v>4</v>
      </c>
      <c r="AK40" s="590">
        <v>7</v>
      </c>
      <c r="AL40" s="247">
        <f t="shared" si="16"/>
        <v>7</v>
      </c>
      <c r="AM40" s="247">
        <v>4</v>
      </c>
      <c r="AN40" s="247">
        <v>3</v>
      </c>
      <c r="AO40" s="588">
        <f t="shared" si="17"/>
        <v>30</v>
      </c>
      <c r="AP40" s="247">
        <v>20</v>
      </c>
      <c r="AQ40" s="590">
        <v>10</v>
      </c>
      <c r="AR40" s="247">
        <f t="shared" si="18"/>
        <v>5</v>
      </c>
      <c r="AS40" s="247">
        <v>4</v>
      </c>
      <c r="AT40" s="247">
        <v>1</v>
      </c>
      <c r="AU40" s="588">
        <f t="shared" si="19"/>
        <v>4</v>
      </c>
      <c r="AV40" s="247">
        <v>2</v>
      </c>
      <c r="AW40" s="590">
        <v>2</v>
      </c>
      <c r="AX40" s="247">
        <f t="shared" si="20"/>
        <v>5</v>
      </c>
      <c r="AY40" s="247">
        <v>3</v>
      </c>
      <c r="AZ40" s="247">
        <v>2</v>
      </c>
      <c r="BA40" s="588">
        <f t="shared" si="21"/>
        <v>11</v>
      </c>
      <c r="BB40" s="247">
        <v>7</v>
      </c>
      <c r="BC40" s="590">
        <v>4</v>
      </c>
      <c r="BD40" s="247">
        <f t="shared" si="22"/>
        <v>5</v>
      </c>
      <c r="BE40" s="247">
        <v>4</v>
      </c>
      <c r="BF40" s="247">
        <v>1</v>
      </c>
      <c r="BG40" s="588">
        <f t="shared" si="23"/>
        <v>26</v>
      </c>
      <c r="BH40" s="247">
        <v>9</v>
      </c>
      <c r="BI40" s="590">
        <v>17</v>
      </c>
      <c r="BJ40" s="247">
        <f t="shared" si="24"/>
        <v>5</v>
      </c>
      <c r="BK40" s="247">
        <v>1</v>
      </c>
      <c r="BL40" s="247">
        <v>4</v>
      </c>
      <c r="BM40" s="588">
        <f t="shared" si="25"/>
        <v>6</v>
      </c>
      <c r="BN40" s="247">
        <v>3</v>
      </c>
      <c r="BO40" s="590">
        <v>3</v>
      </c>
      <c r="BP40" s="247">
        <f t="shared" si="26"/>
        <v>7</v>
      </c>
      <c r="BQ40" s="247">
        <v>2</v>
      </c>
      <c r="BR40" s="247">
        <v>5</v>
      </c>
      <c r="BS40" s="588">
        <f t="shared" si="27"/>
        <v>5</v>
      </c>
      <c r="BT40" s="247">
        <v>3</v>
      </c>
      <c r="BU40" s="590">
        <v>2</v>
      </c>
      <c r="BV40" s="247">
        <f t="shared" si="28"/>
        <v>3</v>
      </c>
      <c r="BW40" s="247" t="s">
        <v>693</v>
      </c>
      <c r="BX40" s="247">
        <v>3</v>
      </c>
      <c r="BY40" s="588">
        <f t="shared" si="29"/>
        <v>48</v>
      </c>
      <c r="BZ40" s="247">
        <v>24</v>
      </c>
      <c r="CA40" s="590">
        <v>24</v>
      </c>
      <c r="CB40" s="247">
        <f t="shared" si="30"/>
        <v>7</v>
      </c>
      <c r="CC40" s="247">
        <v>4</v>
      </c>
      <c r="CD40" s="247">
        <v>3</v>
      </c>
      <c r="CE40" s="588">
        <f t="shared" si="31"/>
        <v>12</v>
      </c>
      <c r="CF40" s="247">
        <v>5</v>
      </c>
      <c r="CG40" s="590">
        <v>7</v>
      </c>
      <c r="CH40" s="247">
        <f t="shared" si="32"/>
        <v>8</v>
      </c>
      <c r="CI40" s="247">
        <v>4</v>
      </c>
      <c r="CJ40" s="247">
        <v>4</v>
      </c>
      <c r="CK40" s="588">
        <f t="shared" si="33"/>
        <v>11</v>
      </c>
      <c r="CL40" s="247">
        <v>3</v>
      </c>
      <c r="CM40" s="590">
        <v>8</v>
      </c>
      <c r="CN40" s="247">
        <f t="shared" si="34"/>
        <v>10</v>
      </c>
      <c r="CO40" s="247">
        <v>8</v>
      </c>
      <c r="CP40" s="247">
        <v>2</v>
      </c>
      <c r="CQ40" s="588">
        <f t="shared" si="35"/>
        <v>77</v>
      </c>
      <c r="CR40" s="247">
        <v>38</v>
      </c>
      <c r="CS40" s="590">
        <v>39</v>
      </c>
      <c r="CT40" s="247">
        <f t="shared" si="36"/>
        <v>97</v>
      </c>
      <c r="CU40" s="247">
        <v>44</v>
      </c>
      <c r="CV40" s="247">
        <v>53</v>
      </c>
      <c r="CW40" s="588">
        <f t="shared" si="37"/>
        <v>65</v>
      </c>
      <c r="CX40" s="247">
        <v>31</v>
      </c>
      <c r="CY40" s="590">
        <v>34</v>
      </c>
      <c r="CZ40" s="247">
        <f t="shared" si="38"/>
        <v>58</v>
      </c>
      <c r="DA40" s="247">
        <v>25</v>
      </c>
      <c r="DB40" s="247">
        <v>33</v>
      </c>
      <c r="DC40" s="588">
        <f t="shared" si="39"/>
        <v>44</v>
      </c>
      <c r="DD40" s="247">
        <v>24</v>
      </c>
      <c r="DE40" s="590">
        <v>20</v>
      </c>
      <c r="DF40" s="247">
        <f t="shared" si="40"/>
        <v>66</v>
      </c>
      <c r="DG40" s="247">
        <v>29</v>
      </c>
      <c r="DH40" s="247">
        <v>37</v>
      </c>
      <c r="DI40" s="588">
        <f t="shared" si="41"/>
        <v>45</v>
      </c>
      <c r="DJ40" s="247">
        <v>24</v>
      </c>
      <c r="DK40" s="590">
        <v>21</v>
      </c>
      <c r="DL40" s="247">
        <f t="shared" si="42"/>
        <v>43</v>
      </c>
      <c r="DM40" s="247">
        <v>16</v>
      </c>
      <c r="DN40" s="247">
        <v>27</v>
      </c>
      <c r="DO40" s="588">
        <f t="shared" si="43"/>
        <v>52</v>
      </c>
      <c r="DP40" s="247">
        <v>30</v>
      </c>
      <c r="DQ40" s="590">
        <v>22</v>
      </c>
      <c r="DR40" s="247">
        <f t="shared" si="44"/>
        <v>42</v>
      </c>
      <c r="DS40" s="247">
        <v>21</v>
      </c>
      <c r="DT40" s="247">
        <v>21</v>
      </c>
      <c r="DU40" s="588">
        <f t="shared" si="45"/>
        <v>29</v>
      </c>
      <c r="DV40" s="247">
        <v>10</v>
      </c>
      <c r="DW40" s="590">
        <v>19</v>
      </c>
      <c r="DX40" s="247">
        <f t="shared" si="46"/>
        <v>20</v>
      </c>
      <c r="DY40" s="247">
        <v>10</v>
      </c>
      <c r="DZ40" s="247">
        <v>10</v>
      </c>
      <c r="EA40" s="588">
        <f t="shared" si="47"/>
        <v>4</v>
      </c>
      <c r="EB40" s="247">
        <v>1</v>
      </c>
      <c r="EC40" s="590">
        <v>3</v>
      </c>
      <c r="ED40" s="247">
        <f>SUM(EE40,EF40)</f>
        <v>1</v>
      </c>
      <c r="EE40" s="247">
        <v>1</v>
      </c>
      <c r="EF40" s="259" t="s">
        <v>693</v>
      </c>
    </row>
    <row r="41" spans="1:136" ht="12.75" customHeight="1">
      <c r="A41" s="248" t="s">
        <v>206</v>
      </c>
      <c r="B41" s="258">
        <f t="shared" si="4"/>
        <v>435</v>
      </c>
      <c r="C41" s="249">
        <v>212</v>
      </c>
      <c r="D41" s="249">
        <v>223</v>
      </c>
      <c r="E41" s="592">
        <f t="shared" si="5"/>
        <v>20</v>
      </c>
      <c r="F41" s="249">
        <v>9</v>
      </c>
      <c r="G41" s="593">
        <v>11</v>
      </c>
      <c r="H41" s="249">
        <f t="shared" si="6"/>
        <v>5</v>
      </c>
      <c r="I41" s="249">
        <v>2</v>
      </c>
      <c r="J41" s="249">
        <v>3</v>
      </c>
      <c r="K41" s="588">
        <f t="shared" si="7"/>
        <v>2</v>
      </c>
      <c r="L41" s="247">
        <v>2</v>
      </c>
      <c r="M41" s="590" t="s">
        <v>657</v>
      </c>
      <c r="N41" s="247">
        <f t="shared" si="8"/>
        <v>4</v>
      </c>
      <c r="O41" s="247">
        <v>1</v>
      </c>
      <c r="P41" s="247">
        <v>3</v>
      </c>
      <c r="Q41" s="588">
        <f t="shared" si="9"/>
        <v>3</v>
      </c>
      <c r="R41" s="247">
        <v>2</v>
      </c>
      <c r="S41" s="590">
        <v>1</v>
      </c>
      <c r="T41" s="247">
        <f t="shared" si="10"/>
        <v>6</v>
      </c>
      <c r="U41" s="247">
        <v>2</v>
      </c>
      <c r="V41" s="247">
        <v>4</v>
      </c>
      <c r="W41" s="592">
        <f t="shared" si="11"/>
        <v>10</v>
      </c>
      <c r="X41" s="249">
        <v>5</v>
      </c>
      <c r="Y41" s="593">
        <v>5</v>
      </c>
      <c r="Z41" s="249">
        <f t="shared" si="12"/>
        <v>3</v>
      </c>
      <c r="AA41" s="249">
        <v>2</v>
      </c>
      <c r="AB41" s="249">
        <v>1</v>
      </c>
      <c r="AC41" s="592" t="s">
        <v>693</v>
      </c>
      <c r="AD41" s="249" t="s">
        <v>693</v>
      </c>
      <c r="AE41" s="593" t="s">
        <v>693</v>
      </c>
      <c r="AF41" s="249">
        <f t="shared" si="14"/>
        <v>2</v>
      </c>
      <c r="AG41" s="249">
        <v>1</v>
      </c>
      <c r="AH41" s="249">
        <v>1</v>
      </c>
      <c r="AI41" s="592">
        <f t="shared" si="15"/>
        <v>4</v>
      </c>
      <c r="AJ41" s="249">
        <v>1</v>
      </c>
      <c r="AK41" s="593">
        <v>3</v>
      </c>
      <c r="AL41" s="249">
        <f t="shared" si="16"/>
        <v>1</v>
      </c>
      <c r="AM41" s="249">
        <v>1</v>
      </c>
      <c r="AN41" s="249" t="s">
        <v>693</v>
      </c>
      <c r="AO41" s="588">
        <f t="shared" si="17"/>
        <v>19</v>
      </c>
      <c r="AP41" s="249">
        <v>8</v>
      </c>
      <c r="AQ41" s="593">
        <v>11</v>
      </c>
      <c r="AR41" s="247">
        <f t="shared" si="18"/>
        <v>7</v>
      </c>
      <c r="AS41" s="249">
        <v>4</v>
      </c>
      <c r="AT41" s="249">
        <v>3</v>
      </c>
      <c r="AU41" s="588">
        <f t="shared" si="19"/>
        <v>3</v>
      </c>
      <c r="AV41" s="249" t="s">
        <v>693</v>
      </c>
      <c r="AW41" s="593">
        <v>3</v>
      </c>
      <c r="AX41" s="247">
        <f t="shared" si="20"/>
        <v>3</v>
      </c>
      <c r="AY41" s="249">
        <v>1</v>
      </c>
      <c r="AZ41" s="249">
        <v>2</v>
      </c>
      <c r="BA41" s="588">
        <f t="shared" si="21"/>
        <v>4</v>
      </c>
      <c r="BB41" s="249">
        <v>3</v>
      </c>
      <c r="BC41" s="593">
        <v>1</v>
      </c>
      <c r="BD41" s="247">
        <f t="shared" si="22"/>
        <v>2</v>
      </c>
      <c r="BE41" s="249" t="s">
        <v>693</v>
      </c>
      <c r="BF41" s="249">
        <v>2</v>
      </c>
      <c r="BG41" s="592">
        <f t="shared" si="23"/>
        <v>20</v>
      </c>
      <c r="BH41" s="249">
        <v>11</v>
      </c>
      <c r="BI41" s="593">
        <v>9</v>
      </c>
      <c r="BJ41" s="249">
        <f t="shared" si="24"/>
        <v>5</v>
      </c>
      <c r="BK41" s="249">
        <v>3</v>
      </c>
      <c r="BL41" s="249">
        <v>2</v>
      </c>
      <c r="BM41" s="592">
        <f t="shared" si="25"/>
        <v>2</v>
      </c>
      <c r="BN41" s="249">
        <v>1</v>
      </c>
      <c r="BO41" s="593">
        <v>1</v>
      </c>
      <c r="BP41" s="249">
        <f t="shared" si="26"/>
        <v>2</v>
      </c>
      <c r="BQ41" s="249">
        <v>1</v>
      </c>
      <c r="BR41" s="249">
        <v>1</v>
      </c>
      <c r="BS41" s="592">
        <f t="shared" si="27"/>
        <v>7</v>
      </c>
      <c r="BT41" s="249">
        <v>5</v>
      </c>
      <c r="BU41" s="593">
        <v>2</v>
      </c>
      <c r="BV41" s="249">
        <f t="shared" si="28"/>
        <v>4</v>
      </c>
      <c r="BW41" s="249">
        <v>1</v>
      </c>
      <c r="BX41" s="249">
        <v>3</v>
      </c>
      <c r="BY41" s="592">
        <f t="shared" si="29"/>
        <v>34</v>
      </c>
      <c r="BZ41" s="249">
        <v>17</v>
      </c>
      <c r="CA41" s="593">
        <v>17</v>
      </c>
      <c r="CB41" s="249">
        <f t="shared" si="30"/>
        <v>5</v>
      </c>
      <c r="CC41" s="249">
        <v>4</v>
      </c>
      <c r="CD41" s="249">
        <v>1</v>
      </c>
      <c r="CE41" s="592">
        <f t="shared" si="31"/>
        <v>2</v>
      </c>
      <c r="CF41" s="249">
        <v>2</v>
      </c>
      <c r="CG41" s="593" t="s">
        <v>693</v>
      </c>
      <c r="CH41" s="249">
        <f t="shared" si="32"/>
        <v>8</v>
      </c>
      <c r="CI41" s="249">
        <v>4</v>
      </c>
      <c r="CJ41" s="249">
        <v>4</v>
      </c>
      <c r="CK41" s="592">
        <f t="shared" si="33"/>
        <v>11</v>
      </c>
      <c r="CL41" s="249">
        <v>5</v>
      </c>
      <c r="CM41" s="593">
        <v>6</v>
      </c>
      <c r="CN41" s="249">
        <f t="shared" si="34"/>
        <v>8</v>
      </c>
      <c r="CO41" s="249">
        <v>2</v>
      </c>
      <c r="CP41" s="249">
        <v>6</v>
      </c>
      <c r="CQ41" s="592">
        <f t="shared" si="35"/>
        <v>56</v>
      </c>
      <c r="CR41" s="249">
        <v>28</v>
      </c>
      <c r="CS41" s="593">
        <v>28</v>
      </c>
      <c r="CT41" s="249">
        <f t="shared" si="36"/>
        <v>36</v>
      </c>
      <c r="CU41" s="249">
        <v>19</v>
      </c>
      <c r="CV41" s="249">
        <v>17</v>
      </c>
      <c r="CW41" s="592">
        <f t="shared" si="37"/>
        <v>37</v>
      </c>
      <c r="CX41" s="249">
        <v>21</v>
      </c>
      <c r="CY41" s="593">
        <v>16</v>
      </c>
      <c r="CZ41" s="249">
        <f t="shared" si="38"/>
        <v>29</v>
      </c>
      <c r="DA41" s="249">
        <v>14</v>
      </c>
      <c r="DB41" s="249">
        <v>15</v>
      </c>
      <c r="DC41" s="592">
        <f t="shared" si="39"/>
        <v>15</v>
      </c>
      <c r="DD41" s="249">
        <v>8</v>
      </c>
      <c r="DE41" s="593">
        <v>7</v>
      </c>
      <c r="DF41" s="247">
        <f t="shared" si="40"/>
        <v>49</v>
      </c>
      <c r="DG41" s="249">
        <v>26</v>
      </c>
      <c r="DH41" s="249">
        <v>23</v>
      </c>
      <c r="DI41" s="588">
        <f t="shared" si="41"/>
        <v>22</v>
      </c>
      <c r="DJ41" s="249">
        <v>12</v>
      </c>
      <c r="DK41" s="593">
        <v>10</v>
      </c>
      <c r="DL41" s="247">
        <f t="shared" si="42"/>
        <v>22</v>
      </c>
      <c r="DM41" s="249">
        <v>10</v>
      </c>
      <c r="DN41" s="249">
        <v>12</v>
      </c>
      <c r="DO41" s="588">
        <f t="shared" si="43"/>
        <v>19</v>
      </c>
      <c r="DP41" s="249">
        <v>6</v>
      </c>
      <c r="DQ41" s="593">
        <v>13</v>
      </c>
      <c r="DR41" s="247">
        <f t="shared" si="44"/>
        <v>14</v>
      </c>
      <c r="DS41" s="249">
        <v>7</v>
      </c>
      <c r="DT41" s="249">
        <v>7</v>
      </c>
      <c r="DU41" s="592">
        <f t="shared" si="45"/>
        <v>17</v>
      </c>
      <c r="DV41" s="249">
        <v>7</v>
      </c>
      <c r="DW41" s="593">
        <v>10</v>
      </c>
      <c r="DX41" s="247">
        <f t="shared" si="46"/>
        <v>10</v>
      </c>
      <c r="DY41" s="249">
        <v>2</v>
      </c>
      <c r="DZ41" s="249">
        <v>8</v>
      </c>
      <c r="EA41" s="588">
        <f t="shared" si="47"/>
        <v>3</v>
      </c>
      <c r="EB41" s="249">
        <v>1</v>
      </c>
      <c r="EC41" s="593">
        <v>2</v>
      </c>
      <c r="ED41" s="247">
        <f>SUM(EE41,EF41)</f>
        <v>3</v>
      </c>
      <c r="EE41" s="249">
        <v>1</v>
      </c>
      <c r="EF41" s="260">
        <v>2</v>
      </c>
    </row>
    <row r="42" spans="1:136" ht="12.75" customHeight="1">
      <c r="A42" s="246" t="s">
        <v>207</v>
      </c>
      <c r="B42" s="255">
        <f t="shared" si="4"/>
        <v>3237</v>
      </c>
      <c r="C42" s="247">
        <v>1559</v>
      </c>
      <c r="D42" s="247">
        <v>1678</v>
      </c>
      <c r="E42" s="591">
        <f t="shared" si="5"/>
        <v>221</v>
      </c>
      <c r="F42" s="247">
        <v>121</v>
      </c>
      <c r="G42" s="590">
        <v>100</v>
      </c>
      <c r="H42" s="256">
        <f t="shared" si="6"/>
        <v>36</v>
      </c>
      <c r="I42" s="247">
        <v>24</v>
      </c>
      <c r="J42" s="247">
        <v>12</v>
      </c>
      <c r="K42" s="591">
        <f t="shared" si="7"/>
        <v>49</v>
      </c>
      <c r="L42" s="256">
        <v>29</v>
      </c>
      <c r="M42" s="589">
        <v>20</v>
      </c>
      <c r="N42" s="256">
        <f t="shared" si="8"/>
        <v>44</v>
      </c>
      <c r="O42" s="256">
        <v>23</v>
      </c>
      <c r="P42" s="256">
        <v>21</v>
      </c>
      <c r="Q42" s="591">
        <f t="shared" si="9"/>
        <v>47</v>
      </c>
      <c r="R42" s="256">
        <v>21</v>
      </c>
      <c r="S42" s="589">
        <v>26</v>
      </c>
      <c r="T42" s="256">
        <f t="shared" si="10"/>
        <v>45</v>
      </c>
      <c r="U42" s="256">
        <v>24</v>
      </c>
      <c r="V42" s="256">
        <v>21</v>
      </c>
      <c r="W42" s="588">
        <f t="shared" si="11"/>
        <v>164</v>
      </c>
      <c r="X42" s="247">
        <v>87</v>
      </c>
      <c r="Y42" s="590">
        <v>77</v>
      </c>
      <c r="Z42" s="247">
        <f t="shared" si="12"/>
        <v>28</v>
      </c>
      <c r="AA42" s="247">
        <v>19</v>
      </c>
      <c r="AB42" s="247">
        <v>9</v>
      </c>
      <c r="AC42" s="588">
        <f t="shared" si="13"/>
        <v>39</v>
      </c>
      <c r="AD42" s="247">
        <v>18</v>
      </c>
      <c r="AE42" s="590">
        <v>21</v>
      </c>
      <c r="AF42" s="247">
        <f t="shared" si="14"/>
        <v>35</v>
      </c>
      <c r="AG42" s="247">
        <v>15</v>
      </c>
      <c r="AH42" s="247">
        <v>20</v>
      </c>
      <c r="AI42" s="588">
        <f t="shared" si="15"/>
        <v>33</v>
      </c>
      <c r="AJ42" s="247">
        <v>15</v>
      </c>
      <c r="AK42" s="590">
        <v>18</v>
      </c>
      <c r="AL42" s="247">
        <f t="shared" si="16"/>
        <v>29</v>
      </c>
      <c r="AM42" s="247">
        <v>20</v>
      </c>
      <c r="AN42" s="247">
        <v>9</v>
      </c>
      <c r="AO42" s="591">
        <f t="shared" si="17"/>
        <v>150</v>
      </c>
      <c r="AP42" s="247">
        <v>80</v>
      </c>
      <c r="AQ42" s="590">
        <v>70</v>
      </c>
      <c r="AR42" s="256">
        <f t="shared" si="18"/>
        <v>31</v>
      </c>
      <c r="AS42" s="247">
        <v>19</v>
      </c>
      <c r="AT42" s="247">
        <v>12</v>
      </c>
      <c r="AU42" s="591">
        <f t="shared" si="19"/>
        <v>24</v>
      </c>
      <c r="AV42" s="247">
        <v>12</v>
      </c>
      <c r="AW42" s="590">
        <v>12</v>
      </c>
      <c r="AX42" s="256">
        <f t="shared" si="20"/>
        <v>37</v>
      </c>
      <c r="AY42" s="247">
        <v>18</v>
      </c>
      <c r="AZ42" s="247">
        <v>19</v>
      </c>
      <c r="BA42" s="591">
        <f t="shared" si="21"/>
        <v>31</v>
      </c>
      <c r="BB42" s="247">
        <v>16</v>
      </c>
      <c r="BC42" s="590">
        <v>15</v>
      </c>
      <c r="BD42" s="256">
        <f t="shared" si="22"/>
        <v>27</v>
      </c>
      <c r="BE42" s="247">
        <v>15</v>
      </c>
      <c r="BF42" s="247">
        <v>12</v>
      </c>
      <c r="BG42" s="588">
        <f t="shared" si="23"/>
        <v>163</v>
      </c>
      <c r="BH42" s="247">
        <v>77</v>
      </c>
      <c r="BI42" s="590">
        <v>86</v>
      </c>
      <c r="BJ42" s="247">
        <f t="shared" si="24"/>
        <v>30</v>
      </c>
      <c r="BK42" s="247">
        <v>13</v>
      </c>
      <c r="BL42" s="247">
        <v>17</v>
      </c>
      <c r="BM42" s="588">
        <f t="shared" si="25"/>
        <v>30</v>
      </c>
      <c r="BN42" s="247">
        <v>14</v>
      </c>
      <c r="BO42" s="590">
        <v>16</v>
      </c>
      <c r="BP42" s="247">
        <f t="shared" si="26"/>
        <v>28</v>
      </c>
      <c r="BQ42" s="247">
        <v>15</v>
      </c>
      <c r="BR42" s="247">
        <v>13</v>
      </c>
      <c r="BS42" s="588">
        <f t="shared" si="27"/>
        <v>41</v>
      </c>
      <c r="BT42" s="247">
        <v>20</v>
      </c>
      <c r="BU42" s="590">
        <v>21</v>
      </c>
      <c r="BV42" s="247">
        <f t="shared" si="28"/>
        <v>34</v>
      </c>
      <c r="BW42" s="247">
        <v>15</v>
      </c>
      <c r="BX42" s="247">
        <v>19</v>
      </c>
      <c r="BY42" s="588">
        <f t="shared" si="29"/>
        <v>184</v>
      </c>
      <c r="BZ42" s="247">
        <v>92</v>
      </c>
      <c r="CA42" s="590">
        <v>92</v>
      </c>
      <c r="CB42" s="247">
        <f t="shared" si="30"/>
        <v>34</v>
      </c>
      <c r="CC42" s="247">
        <v>18</v>
      </c>
      <c r="CD42" s="247">
        <v>16</v>
      </c>
      <c r="CE42" s="588">
        <f t="shared" si="31"/>
        <v>24</v>
      </c>
      <c r="CF42" s="247">
        <v>13</v>
      </c>
      <c r="CG42" s="590">
        <v>11</v>
      </c>
      <c r="CH42" s="247">
        <f t="shared" si="32"/>
        <v>50</v>
      </c>
      <c r="CI42" s="247">
        <v>22</v>
      </c>
      <c r="CJ42" s="247">
        <v>28</v>
      </c>
      <c r="CK42" s="588">
        <f t="shared" si="33"/>
        <v>36</v>
      </c>
      <c r="CL42" s="247">
        <v>18</v>
      </c>
      <c r="CM42" s="590">
        <v>18</v>
      </c>
      <c r="CN42" s="247">
        <f t="shared" si="34"/>
        <v>40</v>
      </c>
      <c r="CO42" s="247">
        <v>21</v>
      </c>
      <c r="CP42" s="247">
        <v>19</v>
      </c>
      <c r="CQ42" s="588">
        <f t="shared" si="35"/>
        <v>255</v>
      </c>
      <c r="CR42" s="247">
        <v>110</v>
      </c>
      <c r="CS42" s="590">
        <v>145</v>
      </c>
      <c r="CT42" s="247">
        <f t="shared" si="36"/>
        <v>320</v>
      </c>
      <c r="CU42" s="247">
        <v>154</v>
      </c>
      <c r="CV42" s="247">
        <v>166</v>
      </c>
      <c r="CW42" s="588">
        <f t="shared" si="37"/>
        <v>302</v>
      </c>
      <c r="CX42" s="247">
        <v>148</v>
      </c>
      <c r="CY42" s="590">
        <v>154</v>
      </c>
      <c r="CZ42" s="247">
        <f t="shared" si="38"/>
        <v>227</v>
      </c>
      <c r="DA42" s="247">
        <v>112</v>
      </c>
      <c r="DB42" s="247">
        <v>115</v>
      </c>
      <c r="DC42" s="588">
        <f t="shared" si="39"/>
        <v>236</v>
      </c>
      <c r="DD42" s="247">
        <v>115</v>
      </c>
      <c r="DE42" s="590">
        <v>121</v>
      </c>
      <c r="DF42" s="256">
        <f t="shared" si="40"/>
        <v>264</v>
      </c>
      <c r="DG42" s="247">
        <v>127</v>
      </c>
      <c r="DH42" s="247">
        <v>137</v>
      </c>
      <c r="DI42" s="591">
        <f t="shared" si="41"/>
        <v>216</v>
      </c>
      <c r="DJ42" s="247">
        <v>101</v>
      </c>
      <c r="DK42" s="590">
        <v>115</v>
      </c>
      <c r="DL42" s="256">
        <f t="shared" si="42"/>
        <v>157</v>
      </c>
      <c r="DM42" s="247">
        <v>70</v>
      </c>
      <c r="DN42" s="247">
        <v>87</v>
      </c>
      <c r="DO42" s="591">
        <f t="shared" si="43"/>
        <v>139</v>
      </c>
      <c r="DP42" s="247">
        <v>67</v>
      </c>
      <c r="DQ42" s="590">
        <v>72</v>
      </c>
      <c r="DR42" s="256">
        <f t="shared" si="44"/>
        <v>106</v>
      </c>
      <c r="DS42" s="247">
        <v>48</v>
      </c>
      <c r="DT42" s="247">
        <v>58</v>
      </c>
      <c r="DU42" s="591">
        <f t="shared" si="45"/>
        <v>67</v>
      </c>
      <c r="DV42" s="256">
        <v>23</v>
      </c>
      <c r="DW42" s="589">
        <v>44</v>
      </c>
      <c r="DX42" s="256">
        <f t="shared" si="46"/>
        <v>38</v>
      </c>
      <c r="DY42" s="256">
        <v>16</v>
      </c>
      <c r="DZ42" s="256">
        <v>22</v>
      </c>
      <c r="EA42" s="591">
        <f t="shared" si="47"/>
        <v>28</v>
      </c>
      <c r="EB42" s="256">
        <v>11</v>
      </c>
      <c r="EC42" s="589">
        <v>17</v>
      </c>
      <c r="ED42" s="256" t="s">
        <v>693</v>
      </c>
      <c r="EE42" s="256" t="s">
        <v>693</v>
      </c>
      <c r="EF42" s="257" t="s">
        <v>693</v>
      </c>
    </row>
    <row r="43" spans="1:136" ht="12.75" customHeight="1">
      <c r="A43" s="246" t="s">
        <v>208</v>
      </c>
      <c r="B43" s="258">
        <f t="shared" si="4"/>
        <v>601</v>
      </c>
      <c r="C43" s="247">
        <v>274</v>
      </c>
      <c r="D43" s="247">
        <v>327</v>
      </c>
      <c r="E43" s="588">
        <f t="shared" si="5"/>
        <v>14</v>
      </c>
      <c r="F43" s="247">
        <v>9</v>
      </c>
      <c r="G43" s="590">
        <v>5</v>
      </c>
      <c r="H43" s="247">
        <f t="shared" si="6"/>
        <v>4</v>
      </c>
      <c r="I43" s="247">
        <v>3</v>
      </c>
      <c r="J43" s="247">
        <v>1</v>
      </c>
      <c r="K43" s="588">
        <f t="shared" si="7"/>
        <v>2</v>
      </c>
      <c r="L43" s="247">
        <v>1</v>
      </c>
      <c r="M43" s="590">
        <v>1</v>
      </c>
      <c r="N43" s="247">
        <f t="shared" si="8"/>
        <v>2</v>
      </c>
      <c r="O43" s="247">
        <v>1</v>
      </c>
      <c r="P43" s="247">
        <v>1</v>
      </c>
      <c r="Q43" s="588">
        <f t="shared" si="9"/>
        <v>2</v>
      </c>
      <c r="R43" s="247">
        <v>1</v>
      </c>
      <c r="S43" s="590">
        <v>1</v>
      </c>
      <c r="T43" s="247">
        <f t="shared" si="10"/>
        <v>4</v>
      </c>
      <c r="U43" s="247">
        <v>3</v>
      </c>
      <c r="V43" s="247">
        <v>1</v>
      </c>
      <c r="W43" s="588">
        <f t="shared" si="11"/>
        <v>11</v>
      </c>
      <c r="X43" s="247">
        <v>5</v>
      </c>
      <c r="Y43" s="590">
        <v>6</v>
      </c>
      <c r="Z43" s="247">
        <f t="shared" si="12"/>
        <v>3</v>
      </c>
      <c r="AA43" s="247">
        <v>1</v>
      </c>
      <c r="AB43" s="247">
        <v>2</v>
      </c>
      <c r="AC43" s="588" t="s">
        <v>693</v>
      </c>
      <c r="AD43" s="247" t="s">
        <v>693</v>
      </c>
      <c r="AE43" s="590" t="s">
        <v>693</v>
      </c>
      <c r="AF43" s="247">
        <f t="shared" si="14"/>
        <v>3</v>
      </c>
      <c r="AG43" s="247" t="s">
        <v>693</v>
      </c>
      <c r="AH43" s="247">
        <v>3</v>
      </c>
      <c r="AI43" s="588">
        <f t="shared" si="15"/>
        <v>2</v>
      </c>
      <c r="AJ43" s="247">
        <v>1</v>
      </c>
      <c r="AK43" s="590">
        <v>1</v>
      </c>
      <c r="AL43" s="247">
        <f t="shared" si="16"/>
        <v>3</v>
      </c>
      <c r="AM43" s="247">
        <v>3</v>
      </c>
      <c r="AN43" s="247" t="s">
        <v>693</v>
      </c>
      <c r="AO43" s="588">
        <f t="shared" si="17"/>
        <v>22</v>
      </c>
      <c r="AP43" s="247">
        <v>14</v>
      </c>
      <c r="AQ43" s="590">
        <v>8</v>
      </c>
      <c r="AR43" s="247" t="s">
        <v>693</v>
      </c>
      <c r="AS43" s="247" t="s">
        <v>693</v>
      </c>
      <c r="AT43" s="247" t="s">
        <v>693</v>
      </c>
      <c r="AU43" s="588">
        <f t="shared" si="19"/>
        <v>2</v>
      </c>
      <c r="AV43" s="247">
        <v>2</v>
      </c>
      <c r="AW43" s="590" t="s">
        <v>693</v>
      </c>
      <c r="AX43" s="247">
        <f t="shared" si="20"/>
        <v>5</v>
      </c>
      <c r="AY43" s="247">
        <v>1</v>
      </c>
      <c r="AZ43" s="247">
        <v>4</v>
      </c>
      <c r="BA43" s="588">
        <f t="shared" si="21"/>
        <v>5</v>
      </c>
      <c r="BB43" s="247">
        <v>4</v>
      </c>
      <c r="BC43" s="590">
        <v>1</v>
      </c>
      <c r="BD43" s="247">
        <f t="shared" si="22"/>
        <v>10</v>
      </c>
      <c r="BE43" s="247">
        <v>7</v>
      </c>
      <c r="BF43" s="247">
        <v>3</v>
      </c>
      <c r="BG43" s="588">
        <f t="shared" si="23"/>
        <v>46</v>
      </c>
      <c r="BH43" s="247">
        <v>25</v>
      </c>
      <c r="BI43" s="590">
        <v>21</v>
      </c>
      <c r="BJ43" s="247">
        <f t="shared" si="24"/>
        <v>10</v>
      </c>
      <c r="BK43" s="247">
        <v>6</v>
      </c>
      <c r="BL43" s="247">
        <v>4</v>
      </c>
      <c r="BM43" s="588">
        <f t="shared" si="25"/>
        <v>7</v>
      </c>
      <c r="BN43" s="247">
        <v>5</v>
      </c>
      <c r="BO43" s="590">
        <v>2</v>
      </c>
      <c r="BP43" s="247">
        <f t="shared" si="26"/>
        <v>7</v>
      </c>
      <c r="BQ43" s="247">
        <v>4</v>
      </c>
      <c r="BR43" s="247">
        <v>3</v>
      </c>
      <c r="BS43" s="588">
        <f t="shared" si="27"/>
        <v>8</v>
      </c>
      <c r="BT43" s="247">
        <v>1</v>
      </c>
      <c r="BU43" s="590">
        <v>7</v>
      </c>
      <c r="BV43" s="247">
        <f t="shared" si="28"/>
        <v>14</v>
      </c>
      <c r="BW43" s="247">
        <v>9</v>
      </c>
      <c r="BX43" s="247">
        <v>5</v>
      </c>
      <c r="BY43" s="588">
        <f t="shared" si="29"/>
        <v>37</v>
      </c>
      <c r="BZ43" s="247">
        <v>13</v>
      </c>
      <c r="CA43" s="590">
        <v>24</v>
      </c>
      <c r="CB43" s="247">
        <f t="shared" si="30"/>
        <v>8</v>
      </c>
      <c r="CC43" s="247">
        <v>3</v>
      </c>
      <c r="CD43" s="247">
        <v>5</v>
      </c>
      <c r="CE43" s="588">
        <f t="shared" si="31"/>
        <v>6</v>
      </c>
      <c r="CF43" s="247">
        <v>1</v>
      </c>
      <c r="CG43" s="590">
        <v>5</v>
      </c>
      <c r="CH43" s="247">
        <f t="shared" si="32"/>
        <v>8</v>
      </c>
      <c r="CI43" s="247">
        <v>5</v>
      </c>
      <c r="CJ43" s="247">
        <v>3</v>
      </c>
      <c r="CK43" s="588">
        <f t="shared" si="33"/>
        <v>6</v>
      </c>
      <c r="CL43" s="247">
        <v>3</v>
      </c>
      <c r="CM43" s="590">
        <v>3</v>
      </c>
      <c r="CN43" s="247">
        <f t="shared" si="34"/>
        <v>9</v>
      </c>
      <c r="CO43" s="247">
        <v>1</v>
      </c>
      <c r="CP43" s="247">
        <v>8</v>
      </c>
      <c r="CQ43" s="588">
        <f t="shared" si="35"/>
        <v>44</v>
      </c>
      <c r="CR43" s="247">
        <v>25</v>
      </c>
      <c r="CS43" s="590">
        <v>19</v>
      </c>
      <c r="CT43" s="247">
        <f t="shared" si="36"/>
        <v>26</v>
      </c>
      <c r="CU43" s="247">
        <v>12</v>
      </c>
      <c r="CV43" s="247">
        <v>14</v>
      </c>
      <c r="CW43" s="588">
        <f t="shared" si="37"/>
        <v>24</v>
      </c>
      <c r="CX43" s="247">
        <v>11</v>
      </c>
      <c r="CY43" s="590">
        <v>13</v>
      </c>
      <c r="CZ43" s="247">
        <f t="shared" si="38"/>
        <v>32</v>
      </c>
      <c r="DA43" s="247">
        <v>10</v>
      </c>
      <c r="DB43" s="247">
        <v>22</v>
      </c>
      <c r="DC43" s="588">
        <f t="shared" si="39"/>
        <v>48</v>
      </c>
      <c r="DD43" s="247">
        <v>24</v>
      </c>
      <c r="DE43" s="590">
        <v>24</v>
      </c>
      <c r="DF43" s="247">
        <f t="shared" si="40"/>
        <v>64</v>
      </c>
      <c r="DG43" s="247">
        <v>32</v>
      </c>
      <c r="DH43" s="247">
        <v>32</v>
      </c>
      <c r="DI43" s="588">
        <f t="shared" si="41"/>
        <v>45</v>
      </c>
      <c r="DJ43" s="247">
        <v>18</v>
      </c>
      <c r="DK43" s="590">
        <v>27</v>
      </c>
      <c r="DL43" s="247">
        <f t="shared" si="42"/>
        <v>48</v>
      </c>
      <c r="DM43" s="247">
        <v>21</v>
      </c>
      <c r="DN43" s="247">
        <v>27</v>
      </c>
      <c r="DO43" s="588">
        <f t="shared" si="43"/>
        <v>36</v>
      </c>
      <c r="DP43" s="247">
        <v>20</v>
      </c>
      <c r="DQ43" s="590">
        <v>16</v>
      </c>
      <c r="DR43" s="247">
        <f t="shared" si="44"/>
        <v>42</v>
      </c>
      <c r="DS43" s="247">
        <v>19</v>
      </c>
      <c r="DT43" s="247">
        <v>23</v>
      </c>
      <c r="DU43" s="588">
        <f t="shared" si="45"/>
        <v>25</v>
      </c>
      <c r="DV43" s="247">
        <v>9</v>
      </c>
      <c r="DW43" s="590">
        <v>16</v>
      </c>
      <c r="DX43" s="247">
        <f t="shared" si="46"/>
        <v>16</v>
      </c>
      <c r="DY43" s="247">
        <v>1</v>
      </c>
      <c r="DZ43" s="247">
        <v>15</v>
      </c>
      <c r="EA43" s="588">
        <f t="shared" si="47"/>
        <v>21</v>
      </c>
      <c r="EB43" s="247">
        <v>6</v>
      </c>
      <c r="EC43" s="590">
        <v>15</v>
      </c>
      <c r="ED43" s="247" t="s">
        <v>693</v>
      </c>
      <c r="EE43" s="247" t="s">
        <v>693</v>
      </c>
      <c r="EF43" s="259" t="s">
        <v>693</v>
      </c>
    </row>
    <row r="44" spans="1:136" ht="12.75" customHeight="1">
      <c r="A44" s="246" t="s">
        <v>209</v>
      </c>
      <c r="B44" s="258">
        <f t="shared" si="4"/>
        <v>641</v>
      </c>
      <c r="C44" s="247">
        <v>289</v>
      </c>
      <c r="D44" s="247">
        <v>352</v>
      </c>
      <c r="E44" s="588">
        <f t="shared" si="5"/>
        <v>17</v>
      </c>
      <c r="F44" s="247">
        <v>12</v>
      </c>
      <c r="G44" s="590">
        <v>5</v>
      </c>
      <c r="H44" s="247">
        <f t="shared" si="6"/>
        <v>2</v>
      </c>
      <c r="I44" s="247">
        <v>2</v>
      </c>
      <c r="J44" s="247" t="s">
        <v>657</v>
      </c>
      <c r="K44" s="588">
        <f t="shared" si="7"/>
        <v>2</v>
      </c>
      <c r="L44" s="247">
        <v>1</v>
      </c>
      <c r="M44" s="590">
        <v>1</v>
      </c>
      <c r="N44" s="247">
        <f t="shared" si="8"/>
        <v>5</v>
      </c>
      <c r="O44" s="247">
        <v>4</v>
      </c>
      <c r="P44" s="247">
        <v>1</v>
      </c>
      <c r="Q44" s="588">
        <f t="shared" si="9"/>
        <v>6</v>
      </c>
      <c r="R44" s="247">
        <v>4</v>
      </c>
      <c r="S44" s="590">
        <v>2</v>
      </c>
      <c r="T44" s="247">
        <f t="shared" si="10"/>
        <v>2</v>
      </c>
      <c r="U44" s="247">
        <v>1</v>
      </c>
      <c r="V44" s="247">
        <v>1</v>
      </c>
      <c r="W44" s="588">
        <f t="shared" si="11"/>
        <v>20</v>
      </c>
      <c r="X44" s="247">
        <v>7</v>
      </c>
      <c r="Y44" s="590">
        <v>13</v>
      </c>
      <c r="Z44" s="247">
        <f t="shared" si="12"/>
        <v>6</v>
      </c>
      <c r="AA44" s="247">
        <v>2</v>
      </c>
      <c r="AB44" s="247">
        <v>4</v>
      </c>
      <c r="AC44" s="588">
        <f t="shared" si="13"/>
        <v>3</v>
      </c>
      <c r="AD44" s="247">
        <v>1</v>
      </c>
      <c r="AE44" s="590">
        <v>2</v>
      </c>
      <c r="AF44" s="247">
        <f t="shared" si="14"/>
        <v>2</v>
      </c>
      <c r="AG44" s="247" t="s">
        <v>693</v>
      </c>
      <c r="AH44" s="247">
        <v>2</v>
      </c>
      <c r="AI44" s="588">
        <f t="shared" si="15"/>
        <v>2</v>
      </c>
      <c r="AJ44" s="247">
        <v>1</v>
      </c>
      <c r="AK44" s="590">
        <v>1</v>
      </c>
      <c r="AL44" s="247">
        <f t="shared" si="16"/>
        <v>7</v>
      </c>
      <c r="AM44" s="247">
        <v>3</v>
      </c>
      <c r="AN44" s="247">
        <v>4</v>
      </c>
      <c r="AO44" s="588">
        <f t="shared" si="17"/>
        <v>26</v>
      </c>
      <c r="AP44" s="247">
        <v>12</v>
      </c>
      <c r="AQ44" s="590">
        <v>14</v>
      </c>
      <c r="AR44" s="247">
        <f t="shared" si="18"/>
        <v>3</v>
      </c>
      <c r="AS44" s="247">
        <v>2</v>
      </c>
      <c r="AT44" s="247">
        <v>1</v>
      </c>
      <c r="AU44" s="588">
        <f t="shared" si="19"/>
        <v>6</v>
      </c>
      <c r="AV44" s="247">
        <v>1</v>
      </c>
      <c r="AW44" s="590">
        <v>5</v>
      </c>
      <c r="AX44" s="247">
        <f t="shared" si="20"/>
        <v>5</v>
      </c>
      <c r="AY44" s="247">
        <v>1</v>
      </c>
      <c r="AZ44" s="247">
        <v>4</v>
      </c>
      <c r="BA44" s="588">
        <f t="shared" si="21"/>
        <v>7</v>
      </c>
      <c r="BB44" s="247">
        <v>4</v>
      </c>
      <c r="BC44" s="590">
        <v>3</v>
      </c>
      <c r="BD44" s="247">
        <f t="shared" si="22"/>
        <v>5</v>
      </c>
      <c r="BE44" s="247">
        <v>4</v>
      </c>
      <c r="BF44" s="247">
        <v>1</v>
      </c>
      <c r="BG44" s="588">
        <f t="shared" si="23"/>
        <v>33</v>
      </c>
      <c r="BH44" s="247">
        <v>16</v>
      </c>
      <c r="BI44" s="590">
        <v>17</v>
      </c>
      <c r="BJ44" s="247">
        <f t="shared" si="24"/>
        <v>8</v>
      </c>
      <c r="BK44" s="247">
        <v>3</v>
      </c>
      <c r="BL44" s="247">
        <v>5</v>
      </c>
      <c r="BM44" s="588">
        <f t="shared" si="25"/>
        <v>5</v>
      </c>
      <c r="BN44" s="247">
        <v>2</v>
      </c>
      <c r="BO44" s="590">
        <v>3</v>
      </c>
      <c r="BP44" s="247">
        <f t="shared" si="26"/>
        <v>6</v>
      </c>
      <c r="BQ44" s="247">
        <v>3</v>
      </c>
      <c r="BR44" s="247">
        <v>3</v>
      </c>
      <c r="BS44" s="588">
        <f t="shared" si="27"/>
        <v>5</v>
      </c>
      <c r="BT44" s="247">
        <v>5</v>
      </c>
      <c r="BU44" s="590" t="s">
        <v>693</v>
      </c>
      <c r="BV44" s="247">
        <f t="shared" si="28"/>
        <v>9</v>
      </c>
      <c r="BW44" s="247">
        <v>3</v>
      </c>
      <c r="BX44" s="247">
        <v>6</v>
      </c>
      <c r="BY44" s="588">
        <f t="shared" si="29"/>
        <v>42</v>
      </c>
      <c r="BZ44" s="247">
        <v>19</v>
      </c>
      <c r="CA44" s="590">
        <v>23</v>
      </c>
      <c r="CB44" s="247">
        <f t="shared" si="30"/>
        <v>6</v>
      </c>
      <c r="CC44" s="247">
        <v>1</v>
      </c>
      <c r="CD44" s="247">
        <v>5</v>
      </c>
      <c r="CE44" s="588">
        <f t="shared" si="31"/>
        <v>8</v>
      </c>
      <c r="CF44" s="247">
        <v>5</v>
      </c>
      <c r="CG44" s="590">
        <v>3</v>
      </c>
      <c r="CH44" s="247">
        <f t="shared" si="32"/>
        <v>8</v>
      </c>
      <c r="CI44" s="247">
        <v>5</v>
      </c>
      <c r="CJ44" s="247">
        <v>3</v>
      </c>
      <c r="CK44" s="588">
        <f t="shared" si="33"/>
        <v>7</v>
      </c>
      <c r="CL44" s="247">
        <v>3</v>
      </c>
      <c r="CM44" s="590">
        <v>4</v>
      </c>
      <c r="CN44" s="247">
        <f t="shared" si="34"/>
        <v>13</v>
      </c>
      <c r="CO44" s="247">
        <v>5</v>
      </c>
      <c r="CP44" s="247">
        <v>8</v>
      </c>
      <c r="CQ44" s="588">
        <f t="shared" si="35"/>
        <v>65</v>
      </c>
      <c r="CR44" s="247">
        <v>23</v>
      </c>
      <c r="CS44" s="590">
        <v>42</v>
      </c>
      <c r="CT44" s="247">
        <f t="shared" si="36"/>
        <v>53</v>
      </c>
      <c r="CU44" s="247">
        <v>22</v>
      </c>
      <c r="CV44" s="247">
        <v>31</v>
      </c>
      <c r="CW44" s="588">
        <f t="shared" si="37"/>
        <v>41</v>
      </c>
      <c r="CX44" s="247">
        <v>19</v>
      </c>
      <c r="CY44" s="590">
        <v>22</v>
      </c>
      <c r="CZ44" s="247">
        <f t="shared" si="38"/>
        <v>42</v>
      </c>
      <c r="DA44" s="247">
        <v>21</v>
      </c>
      <c r="DB44" s="247">
        <v>21</v>
      </c>
      <c r="DC44" s="588">
        <f t="shared" si="39"/>
        <v>48</v>
      </c>
      <c r="DD44" s="247">
        <v>24</v>
      </c>
      <c r="DE44" s="590">
        <v>24</v>
      </c>
      <c r="DF44" s="247">
        <f t="shared" si="40"/>
        <v>57</v>
      </c>
      <c r="DG44" s="247">
        <v>24</v>
      </c>
      <c r="DH44" s="247">
        <v>33</v>
      </c>
      <c r="DI44" s="588">
        <f t="shared" si="41"/>
        <v>47</v>
      </c>
      <c r="DJ44" s="247">
        <v>29</v>
      </c>
      <c r="DK44" s="590">
        <v>18</v>
      </c>
      <c r="DL44" s="247">
        <f t="shared" si="42"/>
        <v>38</v>
      </c>
      <c r="DM44" s="247">
        <v>19</v>
      </c>
      <c r="DN44" s="247">
        <v>19</v>
      </c>
      <c r="DO44" s="588">
        <f t="shared" si="43"/>
        <v>41</v>
      </c>
      <c r="DP44" s="247">
        <v>18</v>
      </c>
      <c r="DQ44" s="590">
        <v>23</v>
      </c>
      <c r="DR44" s="247">
        <f t="shared" si="44"/>
        <v>30</v>
      </c>
      <c r="DS44" s="247">
        <v>10</v>
      </c>
      <c r="DT44" s="247">
        <v>20</v>
      </c>
      <c r="DU44" s="588">
        <f t="shared" si="45"/>
        <v>20</v>
      </c>
      <c r="DV44" s="247">
        <v>10</v>
      </c>
      <c r="DW44" s="590">
        <v>10</v>
      </c>
      <c r="DX44" s="247">
        <f t="shared" si="46"/>
        <v>7</v>
      </c>
      <c r="DY44" s="247" t="s">
        <v>693</v>
      </c>
      <c r="DZ44" s="247">
        <v>7</v>
      </c>
      <c r="EA44" s="588">
        <f t="shared" si="47"/>
        <v>12</v>
      </c>
      <c r="EB44" s="247">
        <v>2</v>
      </c>
      <c r="EC44" s="590">
        <v>10</v>
      </c>
      <c r="ED44" s="247">
        <f>SUM(EE44,EF44)</f>
        <v>2</v>
      </c>
      <c r="EE44" s="247">
        <v>2</v>
      </c>
      <c r="EF44" s="259" t="s">
        <v>693</v>
      </c>
    </row>
    <row r="45" spans="1:136" ht="12.75" customHeight="1">
      <c r="A45" s="246" t="s">
        <v>210</v>
      </c>
      <c r="B45" s="258">
        <f t="shared" si="4"/>
        <v>720</v>
      </c>
      <c r="C45" s="247">
        <v>325</v>
      </c>
      <c r="D45" s="247">
        <v>395</v>
      </c>
      <c r="E45" s="588">
        <f t="shared" si="5"/>
        <v>29</v>
      </c>
      <c r="F45" s="247">
        <v>12</v>
      </c>
      <c r="G45" s="590">
        <v>17</v>
      </c>
      <c r="H45" s="247">
        <f t="shared" si="6"/>
        <v>7</v>
      </c>
      <c r="I45" s="247">
        <v>4</v>
      </c>
      <c r="J45" s="247">
        <v>3</v>
      </c>
      <c r="K45" s="588">
        <f t="shared" si="7"/>
        <v>5</v>
      </c>
      <c r="L45" s="247">
        <v>2</v>
      </c>
      <c r="M45" s="590">
        <v>3</v>
      </c>
      <c r="N45" s="247">
        <f t="shared" si="8"/>
        <v>8</v>
      </c>
      <c r="O45" s="247">
        <v>3</v>
      </c>
      <c r="P45" s="247">
        <v>5</v>
      </c>
      <c r="Q45" s="588">
        <f t="shared" si="9"/>
        <v>7</v>
      </c>
      <c r="R45" s="247">
        <v>2</v>
      </c>
      <c r="S45" s="590">
        <v>5</v>
      </c>
      <c r="T45" s="247">
        <f t="shared" si="10"/>
        <v>2</v>
      </c>
      <c r="U45" s="247">
        <v>1</v>
      </c>
      <c r="V45" s="247">
        <v>1</v>
      </c>
      <c r="W45" s="588">
        <f t="shared" si="11"/>
        <v>26</v>
      </c>
      <c r="X45" s="247">
        <v>13</v>
      </c>
      <c r="Y45" s="590">
        <v>13</v>
      </c>
      <c r="Z45" s="247">
        <f t="shared" si="12"/>
        <v>4</v>
      </c>
      <c r="AA45" s="247">
        <v>1</v>
      </c>
      <c r="AB45" s="247">
        <v>3</v>
      </c>
      <c r="AC45" s="588">
        <f t="shared" si="13"/>
        <v>5</v>
      </c>
      <c r="AD45" s="247">
        <v>3</v>
      </c>
      <c r="AE45" s="590">
        <v>2</v>
      </c>
      <c r="AF45" s="247">
        <f t="shared" si="14"/>
        <v>3</v>
      </c>
      <c r="AG45" s="247">
        <v>1</v>
      </c>
      <c r="AH45" s="247">
        <v>2</v>
      </c>
      <c r="AI45" s="588">
        <f t="shared" si="15"/>
        <v>8</v>
      </c>
      <c r="AJ45" s="247">
        <v>5</v>
      </c>
      <c r="AK45" s="590">
        <v>3</v>
      </c>
      <c r="AL45" s="247">
        <f t="shared" si="16"/>
        <v>6</v>
      </c>
      <c r="AM45" s="247">
        <v>3</v>
      </c>
      <c r="AN45" s="247">
        <v>3</v>
      </c>
      <c r="AO45" s="588">
        <f t="shared" si="17"/>
        <v>25</v>
      </c>
      <c r="AP45" s="247">
        <v>13</v>
      </c>
      <c r="AQ45" s="590">
        <v>12</v>
      </c>
      <c r="AR45" s="247">
        <f t="shared" si="18"/>
        <v>1</v>
      </c>
      <c r="AS45" s="247" t="s">
        <v>693</v>
      </c>
      <c r="AT45" s="247">
        <v>1</v>
      </c>
      <c r="AU45" s="588">
        <f t="shared" si="19"/>
        <v>6</v>
      </c>
      <c r="AV45" s="247">
        <v>1</v>
      </c>
      <c r="AW45" s="590">
        <v>5</v>
      </c>
      <c r="AX45" s="247">
        <f t="shared" si="20"/>
        <v>8</v>
      </c>
      <c r="AY45" s="247">
        <v>4</v>
      </c>
      <c r="AZ45" s="247">
        <v>4</v>
      </c>
      <c r="BA45" s="588">
        <f t="shared" si="21"/>
        <v>3</v>
      </c>
      <c r="BB45" s="247">
        <v>3</v>
      </c>
      <c r="BC45" s="590" t="s">
        <v>693</v>
      </c>
      <c r="BD45" s="247">
        <f t="shared" si="22"/>
        <v>7</v>
      </c>
      <c r="BE45" s="247">
        <v>5</v>
      </c>
      <c r="BF45" s="247">
        <v>2</v>
      </c>
      <c r="BG45" s="588">
        <f t="shared" si="23"/>
        <v>39</v>
      </c>
      <c r="BH45" s="247">
        <v>15</v>
      </c>
      <c r="BI45" s="590">
        <v>24</v>
      </c>
      <c r="BJ45" s="247">
        <f t="shared" si="24"/>
        <v>8</v>
      </c>
      <c r="BK45" s="247">
        <v>2</v>
      </c>
      <c r="BL45" s="247">
        <v>6</v>
      </c>
      <c r="BM45" s="588">
        <f t="shared" si="25"/>
        <v>7</v>
      </c>
      <c r="BN45" s="247">
        <v>1</v>
      </c>
      <c r="BO45" s="590">
        <v>6</v>
      </c>
      <c r="BP45" s="247">
        <f t="shared" si="26"/>
        <v>8</v>
      </c>
      <c r="BQ45" s="247">
        <v>5</v>
      </c>
      <c r="BR45" s="247">
        <v>3</v>
      </c>
      <c r="BS45" s="588">
        <f t="shared" si="27"/>
        <v>8</v>
      </c>
      <c r="BT45" s="247">
        <v>3</v>
      </c>
      <c r="BU45" s="590">
        <v>5</v>
      </c>
      <c r="BV45" s="247">
        <f t="shared" si="28"/>
        <v>8</v>
      </c>
      <c r="BW45" s="247">
        <v>4</v>
      </c>
      <c r="BX45" s="247">
        <v>4</v>
      </c>
      <c r="BY45" s="588">
        <f t="shared" si="29"/>
        <v>39</v>
      </c>
      <c r="BZ45" s="247">
        <v>16</v>
      </c>
      <c r="CA45" s="590">
        <v>23</v>
      </c>
      <c r="CB45" s="247">
        <f t="shared" si="30"/>
        <v>7</v>
      </c>
      <c r="CC45" s="247">
        <v>4</v>
      </c>
      <c r="CD45" s="247">
        <v>3</v>
      </c>
      <c r="CE45" s="588">
        <f t="shared" si="31"/>
        <v>6</v>
      </c>
      <c r="CF45" s="247">
        <v>2</v>
      </c>
      <c r="CG45" s="590">
        <v>4</v>
      </c>
      <c r="CH45" s="247">
        <f t="shared" si="32"/>
        <v>10</v>
      </c>
      <c r="CI45" s="247">
        <v>5</v>
      </c>
      <c r="CJ45" s="247">
        <v>5</v>
      </c>
      <c r="CK45" s="588">
        <f t="shared" si="33"/>
        <v>6</v>
      </c>
      <c r="CL45" s="247">
        <v>1</v>
      </c>
      <c r="CM45" s="590">
        <v>5</v>
      </c>
      <c r="CN45" s="247">
        <f t="shared" si="34"/>
        <v>10</v>
      </c>
      <c r="CO45" s="247">
        <v>4</v>
      </c>
      <c r="CP45" s="247">
        <v>6</v>
      </c>
      <c r="CQ45" s="588">
        <f t="shared" si="35"/>
        <v>65</v>
      </c>
      <c r="CR45" s="247">
        <v>38</v>
      </c>
      <c r="CS45" s="590">
        <v>27</v>
      </c>
      <c r="CT45" s="247">
        <f t="shared" si="36"/>
        <v>43</v>
      </c>
      <c r="CU45" s="247">
        <v>18</v>
      </c>
      <c r="CV45" s="247">
        <v>25</v>
      </c>
      <c r="CW45" s="588">
        <f t="shared" si="37"/>
        <v>55</v>
      </c>
      <c r="CX45" s="247">
        <v>25</v>
      </c>
      <c r="CY45" s="590">
        <v>30</v>
      </c>
      <c r="CZ45" s="247">
        <f t="shared" si="38"/>
        <v>55</v>
      </c>
      <c r="DA45" s="247">
        <v>23</v>
      </c>
      <c r="DB45" s="247">
        <v>32</v>
      </c>
      <c r="DC45" s="588">
        <f t="shared" si="39"/>
        <v>40</v>
      </c>
      <c r="DD45" s="247">
        <v>22</v>
      </c>
      <c r="DE45" s="590">
        <v>18</v>
      </c>
      <c r="DF45" s="247">
        <f t="shared" si="40"/>
        <v>61</v>
      </c>
      <c r="DG45" s="247">
        <v>29</v>
      </c>
      <c r="DH45" s="247">
        <v>32</v>
      </c>
      <c r="DI45" s="588">
        <f t="shared" si="41"/>
        <v>47</v>
      </c>
      <c r="DJ45" s="247">
        <v>21</v>
      </c>
      <c r="DK45" s="590">
        <v>26</v>
      </c>
      <c r="DL45" s="247">
        <f t="shared" si="42"/>
        <v>56</v>
      </c>
      <c r="DM45" s="247">
        <v>26</v>
      </c>
      <c r="DN45" s="247">
        <v>30</v>
      </c>
      <c r="DO45" s="588">
        <f t="shared" si="43"/>
        <v>50</v>
      </c>
      <c r="DP45" s="247">
        <v>18</v>
      </c>
      <c r="DQ45" s="590">
        <v>32</v>
      </c>
      <c r="DR45" s="247">
        <f t="shared" si="44"/>
        <v>37</v>
      </c>
      <c r="DS45" s="247">
        <v>18</v>
      </c>
      <c r="DT45" s="247">
        <v>19</v>
      </c>
      <c r="DU45" s="588">
        <f t="shared" si="45"/>
        <v>27</v>
      </c>
      <c r="DV45" s="247">
        <v>12</v>
      </c>
      <c r="DW45" s="590">
        <v>15</v>
      </c>
      <c r="DX45" s="247">
        <f t="shared" si="46"/>
        <v>19</v>
      </c>
      <c r="DY45" s="247">
        <v>4</v>
      </c>
      <c r="DZ45" s="247">
        <v>15</v>
      </c>
      <c r="EA45" s="588">
        <f t="shared" si="47"/>
        <v>7</v>
      </c>
      <c r="EB45" s="247">
        <v>2</v>
      </c>
      <c r="EC45" s="590">
        <v>5</v>
      </c>
      <c r="ED45" s="247" t="s">
        <v>693</v>
      </c>
      <c r="EE45" s="247" t="s">
        <v>693</v>
      </c>
      <c r="EF45" s="259" t="s">
        <v>693</v>
      </c>
    </row>
    <row r="46" spans="1:136" ht="12.75" customHeight="1">
      <c r="A46" s="248" t="s">
        <v>211</v>
      </c>
      <c r="B46" s="251">
        <f t="shared" si="4"/>
        <v>968</v>
      </c>
      <c r="C46" s="249">
        <v>459</v>
      </c>
      <c r="D46" s="249">
        <v>509</v>
      </c>
      <c r="E46" s="592">
        <f t="shared" si="5"/>
        <v>37</v>
      </c>
      <c r="F46" s="249">
        <v>21</v>
      </c>
      <c r="G46" s="593">
        <v>16</v>
      </c>
      <c r="H46" s="249">
        <f t="shared" si="6"/>
        <v>3</v>
      </c>
      <c r="I46" s="249">
        <v>3</v>
      </c>
      <c r="J46" s="249" t="s">
        <v>657</v>
      </c>
      <c r="K46" s="592">
        <f t="shared" si="7"/>
        <v>8</v>
      </c>
      <c r="L46" s="249">
        <v>3</v>
      </c>
      <c r="M46" s="593">
        <v>5</v>
      </c>
      <c r="N46" s="249">
        <f t="shared" si="8"/>
        <v>8</v>
      </c>
      <c r="O46" s="249">
        <v>6</v>
      </c>
      <c r="P46" s="249">
        <v>2</v>
      </c>
      <c r="Q46" s="592">
        <f t="shared" si="9"/>
        <v>9</v>
      </c>
      <c r="R46" s="249">
        <v>5</v>
      </c>
      <c r="S46" s="593">
        <v>4</v>
      </c>
      <c r="T46" s="249">
        <f t="shared" si="10"/>
        <v>9</v>
      </c>
      <c r="U46" s="249">
        <v>4</v>
      </c>
      <c r="V46" s="249">
        <v>5</v>
      </c>
      <c r="W46" s="588">
        <f t="shared" si="11"/>
        <v>30</v>
      </c>
      <c r="X46" s="249">
        <v>11</v>
      </c>
      <c r="Y46" s="593">
        <v>19</v>
      </c>
      <c r="Z46" s="247">
        <f t="shared" si="12"/>
        <v>6</v>
      </c>
      <c r="AA46" s="249">
        <v>1</v>
      </c>
      <c r="AB46" s="249">
        <v>5</v>
      </c>
      <c r="AC46" s="588">
        <f t="shared" si="13"/>
        <v>6</v>
      </c>
      <c r="AD46" s="249">
        <v>4</v>
      </c>
      <c r="AE46" s="593">
        <v>2</v>
      </c>
      <c r="AF46" s="247">
        <f t="shared" si="14"/>
        <v>6</v>
      </c>
      <c r="AG46" s="249">
        <v>3</v>
      </c>
      <c r="AH46" s="249">
        <v>3</v>
      </c>
      <c r="AI46" s="588">
        <f t="shared" si="15"/>
        <v>6</v>
      </c>
      <c r="AJ46" s="249">
        <v>1</v>
      </c>
      <c r="AK46" s="593">
        <v>5</v>
      </c>
      <c r="AL46" s="247">
        <f t="shared" si="16"/>
        <v>6</v>
      </c>
      <c r="AM46" s="249">
        <v>2</v>
      </c>
      <c r="AN46" s="249">
        <v>4</v>
      </c>
      <c r="AO46" s="592">
        <f t="shared" si="17"/>
        <v>31</v>
      </c>
      <c r="AP46" s="249">
        <v>14</v>
      </c>
      <c r="AQ46" s="593">
        <v>17</v>
      </c>
      <c r="AR46" s="249">
        <f t="shared" si="18"/>
        <v>4</v>
      </c>
      <c r="AS46" s="249">
        <v>2</v>
      </c>
      <c r="AT46" s="249">
        <v>2</v>
      </c>
      <c r="AU46" s="592">
        <f t="shared" si="19"/>
        <v>8</v>
      </c>
      <c r="AV46" s="249">
        <v>4</v>
      </c>
      <c r="AW46" s="593">
        <v>4</v>
      </c>
      <c r="AX46" s="249">
        <f t="shared" si="20"/>
        <v>7</v>
      </c>
      <c r="AY46" s="247">
        <v>2</v>
      </c>
      <c r="AZ46" s="247">
        <v>5</v>
      </c>
      <c r="BA46" s="592">
        <f t="shared" si="21"/>
        <v>4</v>
      </c>
      <c r="BB46" s="247">
        <v>2</v>
      </c>
      <c r="BC46" s="590">
        <v>2</v>
      </c>
      <c r="BD46" s="249">
        <f t="shared" si="22"/>
        <v>8</v>
      </c>
      <c r="BE46" s="247">
        <v>4</v>
      </c>
      <c r="BF46" s="247">
        <v>4</v>
      </c>
      <c r="BG46" s="588">
        <f t="shared" si="23"/>
        <v>53</v>
      </c>
      <c r="BH46" s="249">
        <v>25</v>
      </c>
      <c r="BI46" s="593">
        <v>28</v>
      </c>
      <c r="BJ46" s="247">
        <f t="shared" si="24"/>
        <v>13</v>
      </c>
      <c r="BK46" s="249">
        <v>6</v>
      </c>
      <c r="BL46" s="249">
        <v>7</v>
      </c>
      <c r="BM46" s="588">
        <f t="shared" si="25"/>
        <v>11</v>
      </c>
      <c r="BN46" s="249">
        <v>3</v>
      </c>
      <c r="BO46" s="593">
        <v>8</v>
      </c>
      <c r="BP46" s="247">
        <f t="shared" si="26"/>
        <v>10</v>
      </c>
      <c r="BQ46" s="249">
        <v>7</v>
      </c>
      <c r="BR46" s="249">
        <v>3</v>
      </c>
      <c r="BS46" s="588">
        <f t="shared" si="27"/>
        <v>9</v>
      </c>
      <c r="BT46" s="249">
        <v>4</v>
      </c>
      <c r="BU46" s="593">
        <v>5</v>
      </c>
      <c r="BV46" s="247">
        <f t="shared" si="28"/>
        <v>10</v>
      </c>
      <c r="BW46" s="249">
        <v>5</v>
      </c>
      <c r="BX46" s="249">
        <v>5</v>
      </c>
      <c r="BY46" s="588">
        <f t="shared" si="29"/>
        <v>67</v>
      </c>
      <c r="BZ46" s="249">
        <v>39</v>
      </c>
      <c r="CA46" s="593">
        <v>28</v>
      </c>
      <c r="CB46" s="247">
        <f t="shared" si="30"/>
        <v>9</v>
      </c>
      <c r="CC46" s="249">
        <v>2</v>
      </c>
      <c r="CD46" s="249">
        <v>7</v>
      </c>
      <c r="CE46" s="588">
        <f t="shared" si="31"/>
        <v>7</v>
      </c>
      <c r="CF46" s="249">
        <v>4</v>
      </c>
      <c r="CG46" s="593">
        <v>3</v>
      </c>
      <c r="CH46" s="247">
        <f t="shared" si="32"/>
        <v>16</v>
      </c>
      <c r="CI46" s="249">
        <v>11</v>
      </c>
      <c r="CJ46" s="249">
        <v>5</v>
      </c>
      <c r="CK46" s="588">
        <f t="shared" si="33"/>
        <v>10</v>
      </c>
      <c r="CL46" s="249">
        <v>5</v>
      </c>
      <c r="CM46" s="593">
        <v>5</v>
      </c>
      <c r="CN46" s="247">
        <f t="shared" si="34"/>
        <v>25</v>
      </c>
      <c r="CO46" s="249">
        <v>17</v>
      </c>
      <c r="CP46" s="249">
        <v>8</v>
      </c>
      <c r="CQ46" s="588">
        <f t="shared" si="35"/>
        <v>83</v>
      </c>
      <c r="CR46" s="249">
        <v>48</v>
      </c>
      <c r="CS46" s="593">
        <v>35</v>
      </c>
      <c r="CT46" s="247">
        <f t="shared" si="36"/>
        <v>75</v>
      </c>
      <c r="CU46" s="249">
        <v>33</v>
      </c>
      <c r="CV46" s="249">
        <v>42</v>
      </c>
      <c r="CW46" s="588">
        <f t="shared" si="37"/>
        <v>59</v>
      </c>
      <c r="CX46" s="249">
        <v>29</v>
      </c>
      <c r="CY46" s="593">
        <v>30</v>
      </c>
      <c r="CZ46" s="247">
        <f t="shared" si="38"/>
        <v>57</v>
      </c>
      <c r="DA46" s="249">
        <v>23</v>
      </c>
      <c r="DB46" s="249">
        <v>34</v>
      </c>
      <c r="DC46" s="588">
        <f t="shared" si="39"/>
        <v>67</v>
      </c>
      <c r="DD46" s="249">
        <v>31</v>
      </c>
      <c r="DE46" s="593">
        <v>36</v>
      </c>
      <c r="DF46" s="249">
        <f t="shared" si="40"/>
        <v>77</v>
      </c>
      <c r="DG46" s="249">
        <v>40</v>
      </c>
      <c r="DH46" s="249">
        <v>37</v>
      </c>
      <c r="DI46" s="592">
        <f t="shared" si="41"/>
        <v>65</v>
      </c>
      <c r="DJ46" s="249">
        <v>31</v>
      </c>
      <c r="DK46" s="593">
        <v>34</v>
      </c>
      <c r="DL46" s="249">
        <f t="shared" si="42"/>
        <v>53</v>
      </c>
      <c r="DM46" s="249">
        <v>20</v>
      </c>
      <c r="DN46" s="249">
        <v>33</v>
      </c>
      <c r="DO46" s="592">
        <f t="shared" si="43"/>
        <v>69</v>
      </c>
      <c r="DP46" s="249">
        <v>31</v>
      </c>
      <c r="DQ46" s="593">
        <v>38</v>
      </c>
      <c r="DR46" s="249">
        <f t="shared" si="44"/>
        <v>55</v>
      </c>
      <c r="DS46" s="249">
        <v>26</v>
      </c>
      <c r="DT46" s="249">
        <v>29</v>
      </c>
      <c r="DU46" s="592">
        <f t="shared" si="45"/>
        <v>41</v>
      </c>
      <c r="DV46" s="249">
        <v>18</v>
      </c>
      <c r="DW46" s="593">
        <v>23</v>
      </c>
      <c r="DX46" s="249">
        <f t="shared" si="46"/>
        <v>26</v>
      </c>
      <c r="DY46" s="249">
        <v>8</v>
      </c>
      <c r="DZ46" s="249">
        <v>18</v>
      </c>
      <c r="EA46" s="592">
        <f t="shared" si="47"/>
        <v>23</v>
      </c>
      <c r="EB46" s="249">
        <v>11</v>
      </c>
      <c r="EC46" s="593">
        <v>12</v>
      </c>
      <c r="ED46" s="249" t="s">
        <v>693</v>
      </c>
      <c r="EE46" s="249" t="s">
        <v>693</v>
      </c>
      <c r="EF46" s="260" t="s">
        <v>693</v>
      </c>
    </row>
    <row r="47" spans="1:136" ht="12.75" customHeight="1">
      <c r="A47" s="246" t="s">
        <v>212</v>
      </c>
      <c r="B47" s="258">
        <f t="shared" si="4"/>
        <v>1022</v>
      </c>
      <c r="C47" s="247">
        <v>485</v>
      </c>
      <c r="D47" s="247">
        <v>537</v>
      </c>
      <c r="E47" s="591">
        <f t="shared" si="5"/>
        <v>56</v>
      </c>
      <c r="F47" s="247">
        <v>22</v>
      </c>
      <c r="G47" s="590">
        <v>34</v>
      </c>
      <c r="H47" s="256">
        <f t="shared" si="6"/>
        <v>15</v>
      </c>
      <c r="I47" s="247">
        <v>7</v>
      </c>
      <c r="J47" s="247">
        <v>8</v>
      </c>
      <c r="K47" s="588">
        <f t="shared" si="7"/>
        <v>17</v>
      </c>
      <c r="L47" s="247">
        <v>8</v>
      </c>
      <c r="M47" s="590">
        <v>9</v>
      </c>
      <c r="N47" s="247">
        <f t="shared" si="8"/>
        <v>12</v>
      </c>
      <c r="O47" s="247">
        <v>5</v>
      </c>
      <c r="P47" s="247">
        <v>7</v>
      </c>
      <c r="Q47" s="588">
        <f t="shared" si="9"/>
        <v>5</v>
      </c>
      <c r="R47" s="247">
        <v>1</v>
      </c>
      <c r="S47" s="590">
        <v>4</v>
      </c>
      <c r="T47" s="247">
        <f t="shared" si="10"/>
        <v>7</v>
      </c>
      <c r="U47" s="247">
        <v>1</v>
      </c>
      <c r="V47" s="247">
        <v>6</v>
      </c>
      <c r="W47" s="591">
        <f t="shared" si="11"/>
        <v>48</v>
      </c>
      <c r="X47" s="247">
        <v>28</v>
      </c>
      <c r="Y47" s="590">
        <v>20</v>
      </c>
      <c r="Z47" s="256">
        <f t="shared" si="12"/>
        <v>9</v>
      </c>
      <c r="AA47" s="247">
        <v>4</v>
      </c>
      <c r="AB47" s="247">
        <v>5</v>
      </c>
      <c r="AC47" s="591">
        <f t="shared" si="13"/>
        <v>11</v>
      </c>
      <c r="AD47" s="247">
        <v>3</v>
      </c>
      <c r="AE47" s="590">
        <v>8</v>
      </c>
      <c r="AF47" s="256">
        <f t="shared" si="14"/>
        <v>9</v>
      </c>
      <c r="AG47" s="247">
        <v>7</v>
      </c>
      <c r="AH47" s="247">
        <v>2</v>
      </c>
      <c r="AI47" s="591">
        <f t="shared" si="15"/>
        <v>8</v>
      </c>
      <c r="AJ47" s="247">
        <v>4</v>
      </c>
      <c r="AK47" s="590">
        <v>4</v>
      </c>
      <c r="AL47" s="256">
        <f t="shared" si="16"/>
        <v>11</v>
      </c>
      <c r="AM47" s="247">
        <v>10</v>
      </c>
      <c r="AN47" s="247">
        <v>1</v>
      </c>
      <c r="AO47" s="588">
        <f t="shared" si="17"/>
        <v>24</v>
      </c>
      <c r="AP47" s="247">
        <v>11</v>
      </c>
      <c r="AQ47" s="590">
        <v>13</v>
      </c>
      <c r="AR47" s="247">
        <f t="shared" si="18"/>
        <v>4</v>
      </c>
      <c r="AS47" s="247">
        <v>2</v>
      </c>
      <c r="AT47" s="247">
        <v>2</v>
      </c>
      <c r="AU47" s="588">
        <f t="shared" si="19"/>
        <v>4</v>
      </c>
      <c r="AV47" s="247">
        <v>1</v>
      </c>
      <c r="AW47" s="590">
        <v>3</v>
      </c>
      <c r="AX47" s="247">
        <f t="shared" si="20"/>
        <v>5</v>
      </c>
      <c r="AY47" s="256">
        <v>1</v>
      </c>
      <c r="AZ47" s="256">
        <v>4</v>
      </c>
      <c r="BA47" s="588">
        <f t="shared" si="21"/>
        <v>2</v>
      </c>
      <c r="BB47" s="256">
        <v>1</v>
      </c>
      <c r="BC47" s="589">
        <v>1</v>
      </c>
      <c r="BD47" s="247">
        <f t="shared" si="22"/>
        <v>9</v>
      </c>
      <c r="BE47" s="256">
        <v>6</v>
      </c>
      <c r="BF47" s="256">
        <v>3</v>
      </c>
      <c r="BG47" s="591">
        <f t="shared" si="23"/>
        <v>39</v>
      </c>
      <c r="BH47" s="247">
        <v>20</v>
      </c>
      <c r="BI47" s="590">
        <v>19</v>
      </c>
      <c r="BJ47" s="256">
        <f t="shared" si="24"/>
        <v>6</v>
      </c>
      <c r="BK47" s="247">
        <v>4</v>
      </c>
      <c r="BL47" s="247">
        <v>2</v>
      </c>
      <c r="BM47" s="591">
        <f t="shared" si="25"/>
        <v>9</v>
      </c>
      <c r="BN47" s="247">
        <v>4</v>
      </c>
      <c r="BO47" s="590">
        <v>5</v>
      </c>
      <c r="BP47" s="256">
        <f t="shared" si="26"/>
        <v>6</v>
      </c>
      <c r="BQ47" s="247">
        <v>1</v>
      </c>
      <c r="BR47" s="247">
        <v>5</v>
      </c>
      <c r="BS47" s="591">
        <f t="shared" si="27"/>
        <v>9</v>
      </c>
      <c r="BT47" s="247">
        <v>5</v>
      </c>
      <c r="BU47" s="590">
        <v>4</v>
      </c>
      <c r="BV47" s="256">
        <f t="shared" si="28"/>
        <v>9</v>
      </c>
      <c r="BW47" s="247">
        <v>6</v>
      </c>
      <c r="BX47" s="247">
        <v>3</v>
      </c>
      <c r="BY47" s="591">
        <f t="shared" si="29"/>
        <v>70</v>
      </c>
      <c r="BZ47" s="247">
        <v>26</v>
      </c>
      <c r="CA47" s="590">
        <v>44</v>
      </c>
      <c r="CB47" s="256">
        <f t="shared" si="30"/>
        <v>12</v>
      </c>
      <c r="CC47" s="247">
        <v>5</v>
      </c>
      <c r="CD47" s="247">
        <v>7</v>
      </c>
      <c r="CE47" s="591">
        <f t="shared" si="31"/>
        <v>16</v>
      </c>
      <c r="CF47" s="247">
        <v>8</v>
      </c>
      <c r="CG47" s="590">
        <v>8</v>
      </c>
      <c r="CH47" s="256">
        <f t="shared" si="32"/>
        <v>12</v>
      </c>
      <c r="CI47" s="247">
        <v>6</v>
      </c>
      <c r="CJ47" s="247">
        <v>6</v>
      </c>
      <c r="CK47" s="591">
        <f t="shared" si="33"/>
        <v>11</v>
      </c>
      <c r="CL47" s="247">
        <v>2</v>
      </c>
      <c r="CM47" s="590">
        <v>9</v>
      </c>
      <c r="CN47" s="256">
        <f t="shared" si="34"/>
        <v>19</v>
      </c>
      <c r="CO47" s="247">
        <v>5</v>
      </c>
      <c r="CP47" s="247">
        <v>14</v>
      </c>
      <c r="CQ47" s="591">
        <f t="shared" si="35"/>
        <v>95</v>
      </c>
      <c r="CR47" s="247">
        <v>46</v>
      </c>
      <c r="CS47" s="590">
        <v>49</v>
      </c>
      <c r="CT47" s="256">
        <f t="shared" si="36"/>
        <v>102</v>
      </c>
      <c r="CU47" s="247">
        <v>49</v>
      </c>
      <c r="CV47" s="247">
        <v>53</v>
      </c>
      <c r="CW47" s="591">
        <f t="shared" si="37"/>
        <v>96</v>
      </c>
      <c r="CX47" s="247">
        <v>51</v>
      </c>
      <c r="CY47" s="590">
        <v>45</v>
      </c>
      <c r="CZ47" s="256">
        <f t="shared" si="38"/>
        <v>61</v>
      </c>
      <c r="DA47" s="247">
        <v>29</v>
      </c>
      <c r="DB47" s="247">
        <v>32</v>
      </c>
      <c r="DC47" s="591">
        <f t="shared" si="39"/>
        <v>58</v>
      </c>
      <c r="DD47" s="247">
        <v>26</v>
      </c>
      <c r="DE47" s="590">
        <v>32</v>
      </c>
      <c r="DF47" s="247">
        <f t="shared" si="40"/>
        <v>70</v>
      </c>
      <c r="DG47" s="247">
        <v>31</v>
      </c>
      <c r="DH47" s="247">
        <v>39</v>
      </c>
      <c r="DI47" s="588">
        <f t="shared" si="41"/>
        <v>66</v>
      </c>
      <c r="DJ47" s="247">
        <v>39</v>
      </c>
      <c r="DK47" s="590">
        <v>27</v>
      </c>
      <c r="DL47" s="247">
        <f t="shared" si="42"/>
        <v>62</v>
      </c>
      <c r="DM47" s="247">
        <v>29</v>
      </c>
      <c r="DN47" s="247">
        <v>33</v>
      </c>
      <c r="DO47" s="588">
        <f t="shared" si="43"/>
        <v>55</v>
      </c>
      <c r="DP47" s="247">
        <v>26</v>
      </c>
      <c r="DQ47" s="590">
        <v>29</v>
      </c>
      <c r="DR47" s="247">
        <f t="shared" si="44"/>
        <v>57</v>
      </c>
      <c r="DS47" s="247">
        <v>26</v>
      </c>
      <c r="DT47" s="247">
        <v>31</v>
      </c>
      <c r="DU47" s="591">
        <f t="shared" si="45"/>
        <v>30</v>
      </c>
      <c r="DV47" s="256">
        <v>16</v>
      </c>
      <c r="DW47" s="589">
        <v>14</v>
      </c>
      <c r="DX47" s="247">
        <f t="shared" si="46"/>
        <v>16</v>
      </c>
      <c r="DY47" s="256">
        <v>7</v>
      </c>
      <c r="DZ47" s="256">
        <v>9</v>
      </c>
      <c r="EA47" s="588">
        <f t="shared" si="47"/>
        <v>17</v>
      </c>
      <c r="EB47" s="256">
        <v>3</v>
      </c>
      <c r="EC47" s="589">
        <v>14</v>
      </c>
      <c r="ED47" s="247" t="s">
        <v>693</v>
      </c>
      <c r="EE47" s="256" t="s">
        <v>693</v>
      </c>
      <c r="EF47" s="257" t="s">
        <v>693</v>
      </c>
    </row>
    <row r="48" spans="1:136" ht="12.75" customHeight="1">
      <c r="A48" s="246" t="s">
        <v>213</v>
      </c>
      <c r="B48" s="258">
        <f t="shared" si="4"/>
        <v>637</v>
      </c>
      <c r="C48" s="247">
        <v>288</v>
      </c>
      <c r="D48" s="247">
        <v>349</v>
      </c>
      <c r="E48" s="588">
        <f t="shared" si="5"/>
        <v>44</v>
      </c>
      <c r="F48" s="247">
        <v>26</v>
      </c>
      <c r="G48" s="590">
        <v>18</v>
      </c>
      <c r="H48" s="247">
        <f t="shared" si="6"/>
        <v>12</v>
      </c>
      <c r="I48" s="247">
        <v>4</v>
      </c>
      <c r="J48" s="247">
        <v>8</v>
      </c>
      <c r="K48" s="588">
        <f t="shared" si="7"/>
        <v>8</v>
      </c>
      <c r="L48" s="247">
        <v>4</v>
      </c>
      <c r="M48" s="590">
        <v>4</v>
      </c>
      <c r="N48" s="247">
        <f t="shared" si="8"/>
        <v>10</v>
      </c>
      <c r="O48" s="247">
        <v>6</v>
      </c>
      <c r="P48" s="247">
        <v>4</v>
      </c>
      <c r="Q48" s="588">
        <f t="shared" si="9"/>
        <v>5</v>
      </c>
      <c r="R48" s="247">
        <v>5</v>
      </c>
      <c r="S48" s="590" t="s">
        <v>691</v>
      </c>
      <c r="T48" s="247">
        <f t="shared" si="10"/>
        <v>9</v>
      </c>
      <c r="U48" s="247">
        <v>7</v>
      </c>
      <c r="V48" s="247">
        <v>2</v>
      </c>
      <c r="W48" s="588">
        <f t="shared" si="11"/>
        <v>18</v>
      </c>
      <c r="X48" s="247">
        <v>8</v>
      </c>
      <c r="Y48" s="590">
        <v>10</v>
      </c>
      <c r="Z48" s="247">
        <f t="shared" si="12"/>
        <v>7</v>
      </c>
      <c r="AA48" s="247">
        <v>1</v>
      </c>
      <c r="AB48" s="247">
        <v>6</v>
      </c>
      <c r="AC48" s="588">
        <f t="shared" si="13"/>
        <v>2</v>
      </c>
      <c r="AD48" s="247">
        <v>1</v>
      </c>
      <c r="AE48" s="590">
        <v>1</v>
      </c>
      <c r="AF48" s="247">
        <f t="shared" si="14"/>
        <v>3</v>
      </c>
      <c r="AG48" s="247">
        <v>2</v>
      </c>
      <c r="AH48" s="247">
        <v>1</v>
      </c>
      <c r="AI48" s="588">
        <f t="shared" si="15"/>
        <v>2</v>
      </c>
      <c r="AJ48" s="247">
        <v>1</v>
      </c>
      <c r="AK48" s="590">
        <v>1</v>
      </c>
      <c r="AL48" s="247">
        <f t="shared" si="16"/>
        <v>4</v>
      </c>
      <c r="AM48" s="247">
        <v>3</v>
      </c>
      <c r="AN48" s="247">
        <v>1</v>
      </c>
      <c r="AO48" s="588">
        <f t="shared" si="17"/>
        <v>14</v>
      </c>
      <c r="AP48" s="247">
        <v>6</v>
      </c>
      <c r="AQ48" s="590">
        <v>8</v>
      </c>
      <c r="AR48" s="247">
        <f t="shared" si="18"/>
        <v>3</v>
      </c>
      <c r="AS48" s="247">
        <v>1</v>
      </c>
      <c r="AT48" s="247">
        <v>2</v>
      </c>
      <c r="AU48" s="588">
        <f t="shared" si="19"/>
        <v>3</v>
      </c>
      <c r="AV48" s="247">
        <v>2</v>
      </c>
      <c r="AW48" s="590">
        <v>1</v>
      </c>
      <c r="AX48" s="247">
        <f t="shared" si="20"/>
        <v>3</v>
      </c>
      <c r="AY48" s="247" t="s">
        <v>693</v>
      </c>
      <c r="AZ48" s="247">
        <v>3</v>
      </c>
      <c r="BA48" s="588">
        <f t="shared" si="21"/>
        <v>4</v>
      </c>
      <c r="BB48" s="247">
        <v>2</v>
      </c>
      <c r="BC48" s="590">
        <v>2</v>
      </c>
      <c r="BD48" s="247">
        <f t="shared" si="22"/>
        <v>1</v>
      </c>
      <c r="BE48" s="247">
        <v>1</v>
      </c>
      <c r="BF48" s="247" t="s">
        <v>693</v>
      </c>
      <c r="BG48" s="588">
        <f t="shared" si="23"/>
        <v>33</v>
      </c>
      <c r="BH48" s="247">
        <v>12</v>
      </c>
      <c r="BI48" s="590">
        <v>21</v>
      </c>
      <c r="BJ48" s="247">
        <f t="shared" si="24"/>
        <v>3</v>
      </c>
      <c r="BK48" s="247">
        <v>1</v>
      </c>
      <c r="BL48" s="247">
        <v>2</v>
      </c>
      <c r="BM48" s="588">
        <f t="shared" si="25"/>
        <v>5</v>
      </c>
      <c r="BN48" s="247">
        <v>2</v>
      </c>
      <c r="BO48" s="590">
        <v>3</v>
      </c>
      <c r="BP48" s="247">
        <f t="shared" si="26"/>
        <v>11</v>
      </c>
      <c r="BQ48" s="247">
        <v>4</v>
      </c>
      <c r="BR48" s="247">
        <v>7</v>
      </c>
      <c r="BS48" s="588">
        <f t="shared" si="27"/>
        <v>3</v>
      </c>
      <c r="BT48" s="247">
        <v>2</v>
      </c>
      <c r="BU48" s="590">
        <v>1</v>
      </c>
      <c r="BV48" s="247">
        <f t="shared" si="28"/>
        <v>11</v>
      </c>
      <c r="BW48" s="247">
        <v>3</v>
      </c>
      <c r="BX48" s="247">
        <v>8</v>
      </c>
      <c r="BY48" s="588">
        <f t="shared" si="29"/>
        <v>23</v>
      </c>
      <c r="BZ48" s="247">
        <v>7</v>
      </c>
      <c r="CA48" s="590">
        <v>16</v>
      </c>
      <c r="CB48" s="247">
        <f t="shared" si="30"/>
        <v>4</v>
      </c>
      <c r="CC48" s="247">
        <v>1</v>
      </c>
      <c r="CD48" s="247">
        <v>3</v>
      </c>
      <c r="CE48" s="588">
        <f t="shared" si="31"/>
        <v>4</v>
      </c>
      <c r="CF48" s="247">
        <v>1</v>
      </c>
      <c r="CG48" s="590">
        <v>3</v>
      </c>
      <c r="CH48" s="247">
        <f t="shared" si="32"/>
        <v>6</v>
      </c>
      <c r="CI48" s="247">
        <v>2</v>
      </c>
      <c r="CJ48" s="247">
        <v>4</v>
      </c>
      <c r="CK48" s="588">
        <f t="shared" si="33"/>
        <v>4</v>
      </c>
      <c r="CL48" s="247">
        <v>1</v>
      </c>
      <c r="CM48" s="590">
        <v>3</v>
      </c>
      <c r="CN48" s="247">
        <f t="shared" si="34"/>
        <v>5</v>
      </c>
      <c r="CO48" s="247">
        <v>2</v>
      </c>
      <c r="CP48" s="247">
        <v>3</v>
      </c>
      <c r="CQ48" s="588">
        <f t="shared" si="35"/>
        <v>67</v>
      </c>
      <c r="CR48" s="247">
        <v>20</v>
      </c>
      <c r="CS48" s="590">
        <v>47</v>
      </c>
      <c r="CT48" s="247">
        <f t="shared" si="36"/>
        <v>82</v>
      </c>
      <c r="CU48" s="247">
        <v>40</v>
      </c>
      <c r="CV48" s="247">
        <v>42</v>
      </c>
      <c r="CW48" s="588">
        <f t="shared" si="37"/>
        <v>61</v>
      </c>
      <c r="CX48" s="247">
        <v>26</v>
      </c>
      <c r="CY48" s="590">
        <v>35</v>
      </c>
      <c r="CZ48" s="247">
        <f t="shared" si="38"/>
        <v>40</v>
      </c>
      <c r="DA48" s="247">
        <v>21</v>
      </c>
      <c r="DB48" s="247">
        <v>19</v>
      </c>
      <c r="DC48" s="588">
        <f t="shared" si="39"/>
        <v>40</v>
      </c>
      <c r="DD48" s="247">
        <v>19</v>
      </c>
      <c r="DE48" s="590">
        <v>21</v>
      </c>
      <c r="DF48" s="247">
        <f t="shared" si="40"/>
        <v>48</v>
      </c>
      <c r="DG48" s="247">
        <v>25</v>
      </c>
      <c r="DH48" s="247">
        <v>23</v>
      </c>
      <c r="DI48" s="588">
        <f t="shared" si="41"/>
        <v>55</v>
      </c>
      <c r="DJ48" s="247">
        <v>29</v>
      </c>
      <c r="DK48" s="590">
        <v>26</v>
      </c>
      <c r="DL48" s="247">
        <f t="shared" si="42"/>
        <v>36</v>
      </c>
      <c r="DM48" s="247">
        <v>17</v>
      </c>
      <c r="DN48" s="247">
        <v>19</v>
      </c>
      <c r="DO48" s="588">
        <f t="shared" si="43"/>
        <v>22</v>
      </c>
      <c r="DP48" s="247">
        <v>10</v>
      </c>
      <c r="DQ48" s="590">
        <v>12</v>
      </c>
      <c r="DR48" s="247">
        <f t="shared" si="44"/>
        <v>26</v>
      </c>
      <c r="DS48" s="247">
        <v>10</v>
      </c>
      <c r="DT48" s="247">
        <v>16</v>
      </c>
      <c r="DU48" s="588">
        <f t="shared" si="45"/>
        <v>14</v>
      </c>
      <c r="DV48" s="247">
        <v>7</v>
      </c>
      <c r="DW48" s="590">
        <v>7</v>
      </c>
      <c r="DX48" s="247">
        <f t="shared" si="46"/>
        <v>6</v>
      </c>
      <c r="DY48" s="247">
        <v>1</v>
      </c>
      <c r="DZ48" s="247">
        <v>5</v>
      </c>
      <c r="EA48" s="588">
        <f t="shared" si="47"/>
        <v>8</v>
      </c>
      <c r="EB48" s="247">
        <v>4</v>
      </c>
      <c r="EC48" s="590">
        <v>4</v>
      </c>
      <c r="ED48" s="247" t="s">
        <v>693</v>
      </c>
      <c r="EE48" s="247" t="s">
        <v>693</v>
      </c>
      <c r="EF48" s="259" t="s">
        <v>693</v>
      </c>
    </row>
    <row r="49" spans="1:136" ht="12.75" customHeight="1">
      <c r="A49" s="246" t="s">
        <v>214</v>
      </c>
      <c r="B49" s="258">
        <f t="shared" si="4"/>
        <v>3690</v>
      </c>
      <c r="C49" s="247">
        <v>1765</v>
      </c>
      <c r="D49" s="247">
        <v>1925</v>
      </c>
      <c r="E49" s="588">
        <f t="shared" si="5"/>
        <v>214</v>
      </c>
      <c r="F49" s="247">
        <v>124</v>
      </c>
      <c r="G49" s="590">
        <v>90</v>
      </c>
      <c r="H49" s="247">
        <f t="shared" si="6"/>
        <v>51</v>
      </c>
      <c r="I49" s="247">
        <v>26</v>
      </c>
      <c r="J49" s="247">
        <v>25</v>
      </c>
      <c r="K49" s="588">
        <f t="shared" si="7"/>
        <v>41</v>
      </c>
      <c r="L49" s="247">
        <v>27</v>
      </c>
      <c r="M49" s="590">
        <v>14</v>
      </c>
      <c r="N49" s="247">
        <f t="shared" si="8"/>
        <v>43</v>
      </c>
      <c r="O49" s="247">
        <v>25</v>
      </c>
      <c r="P49" s="247">
        <v>18</v>
      </c>
      <c r="Q49" s="588">
        <f t="shared" si="9"/>
        <v>37</v>
      </c>
      <c r="R49" s="247">
        <v>21</v>
      </c>
      <c r="S49" s="590">
        <v>16</v>
      </c>
      <c r="T49" s="247">
        <f t="shared" si="10"/>
        <v>42</v>
      </c>
      <c r="U49" s="247">
        <v>25</v>
      </c>
      <c r="V49" s="247">
        <v>17</v>
      </c>
      <c r="W49" s="588">
        <f t="shared" si="11"/>
        <v>162</v>
      </c>
      <c r="X49" s="247">
        <v>86</v>
      </c>
      <c r="Y49" s="590">
        <v>76</v>
      </c>
      <c r="Z49" s="247">
        <f t="shared" si="12"/>
        <v>33</v>
      </c>
      <c r="AA49" s="247">
        <v>14</v>
      </c>
      <c r="AB49" s="247">
        <v>19</v>
      </c>
      <c r="AC49" s="588">
        <f t="shared" si="13"/>
        <v>39</v>
      </c>
      <c r="AD49" s="247">
        <v>23</v>
      </c>
      <c r="AE49" s="590">
        <v>16</v>
      </c>
      <c r="AF49" s="247">
        <f t="shared" si="14"/>
        <v>41</v>
      </c>
      <c r="AG49" s="247">
        <v>25</v>
      </c>
      <c r="AH49" s="247">
        <v>16</v>
      </c>
      <c r="AI49" s="588">
        <f t="shared" si="15"/>
        <v>26</v>
      </c>
      <c r="AJ49" s="247">
        <v>9</v>
      </c>
      <c r="AK49" s="590">
        <v>17</v>
      </c>
      <c r="AL49" s="247">
        <f t="shared" si="16"/>
        <v>23</v>
      </c>
      <c r="AM49" s="247">
        <v>15</v>
      </c>
      <c r="AN49" s="247">
        <v>8</v>
      </c>
      <c r="AO49" s="588">
        <f t="shared" si="17"/>
        <v>179</v>
      </c>
      <c r="AP49" s="247">
        <v>94</v>
      </c>
      <c r="AQ49" s="590">
        <v>85</v>
      </c>
      <c r="AR49" s="247">
        <f t="shared" si="18"/>
        <v>31</v>
      </c>
      <c r="AS49" s="247">
        <v>14</v>
      </c>
      <c r="AT49" s="247">
        <v>17</v>
      </c>
      <c r="AU49" s="588">
        <f t="shared" si="19"/>
        <v>27</v>
      </c>
      <c r="AV49" s="247">
        <v>16</v>
      </c>
      <c r="AW49" s="590">
        <v>11</v>
      </c>
      <c r="AX49" s="247">
        <f t="shared" si="20"/>
        <v>31</v>
      </c>
      <c r="AY49" s="247">
        <v>16</v>
      </c>
      <c r="AZ49" s="247">
        <v>15</v>
      </c>
      <c r="BA49" s="588">
        <f t="shared" si="21"/>
        <v>42</v>
      </c>
      <c r="BB49" s="247">
        <v>22</v>
      </c>
      <c r="BC49" s="590">
        <v>20</v>
      </c>
      <c r="BD49" s="247">
        <f t="shared" si="22"/>
        <v>48</v>
      </c>
      <c r="BE49" s="247">
        <v>26</v>
      </c>
      <c r="BF49" s="247">
        <v>22</v>
      </c>
      <c r="BG49" s="588">
        <f t="shared" si="23"/>
        <v>228</v>
      </c>
      <c r="BH49" s="247">
        <v>111</v>
      </c>
      <c r="BI49" s="590">
        <v>117</v>
      </c>
      <c r="BJ49" s="247">
        <f t="shared" si="24"/>
        <v>40</v>
      </c>
      <c r="BK49" s="247">
        <v>22</v>
      </c>
      <c r="BL49" s="247">
        <v>18</v>
      </c>
      <c r="BM49" s="588">
        <f t="shared" si="25"/>
        <v>47</v>
      </c>
      <c r="BN49" s="247">
        <v>24</v>
      </c>
      <c r="BO49" s="590">
        <v>23</v>
      </c>
      <c r="BP49" s="247">
        <f t="shared" si="26"/>
        <v>49</v>
      </c>
      <c r="BQ49" s="247">
        <v>28</v>
      </c>
      <c r="BR49" s="247">
        <v>21</v>
      </c>
      <c r="BS49" s="588">
        <f t="shared" si="27"/>
        <v>45</v>
      </c>
      <c r="BT49" s="247">
        <v>19</v>
      </c>
      <c r="BU49" s="590">
        <v>26</v>
      </c>
      <c r="BV49" s="247">
        <f t="shared" si="28"/>
        <v>47</v>
      </c>
      <c r="BW49" s="247">
        <v>18</v>
      </c>
      <c r="BX49" s="247">
        <v>29</v>
      </c>
      <c r="BY49" s="588">
        <f t="shared" si="29"/>
        <v>235</v>
      </c>
      <c r="BZ49" s="247">
        <v>116</v>
      </c>
      <c r="CA49" s="590">
        <v>119</v>
      </c>
      <c r="CB49" s="247">
        <f t="shared" si="30"/>
        <v>41</v>
      </c>
      <c r="CC49" s="247">
        <v>24</v>
      </c>
      <c r="CD49" s="247">
        <v>17</v>
      </c>
      <c r="CE49" s="588">
        <f t="shared" si="31"/>
        <v>53</v>
      </c>
      <c r="CF49" s="247">
        <v>28</v>
      </c>
      <c r="CG49" s="590">
        <v>25</v>
      </c>
      <c r="CH49" s="247">
        <f t="shared" si="32"/>
        <v>50</v>
      </c>
      <c r="CI49" s="247">
        <v>14</v>
      </c>
      <c r="CJ49" s="247">
        <v>36</v>
      </c>
      <c r="CK49" s="588">
        <f t="shared" si="33"/>
        <v>42</v>
      </c>
      <c r="CL49" s="247">
        <v>26</v>
      </c>
      <c r="CM49" s="590">
        <v>16</v>
      </c>
      <c r="CN49" s="247">
        <f t="shared" si="34"/>
        <v>49</v>
      </c>
      <c r="CO49" s="247">
        <v>24</v>
      </c>
      <c r="CP49" s="247">
        <v>25</v>
      </c>
      <c r="CQ49" s="588">
        <f t="shared" si="35"/>
        <v>292</v>
      </c>
      <c r="CR49" s="247">
        <v>129</v>
      </c>
      <c r="CS49" s="590">
        <v>163</v>
      </c>
      <c r="CT49" s="247">
        <f t="shared" si="36"/>
        <v>296</v>
      </c>
      <c r="CU49" s="247">
        <v>157</v>
      </c>
      <c r="CV49" s="247">
        <v>139</v>
      </c>
      <c r="CW49" s="588">
        <f t="shared" si="37"/>
        <v>240</v>
      </c>
      <c r="CX49" s="247">
        <v>110</v>
      </c>
      <c r="CY49" s="590">
        <v>130</v>
      </c>
      <c r="CZ49" s="247">
        <f t="shared" si="38"/>
        <v>218</v>
      </c>
      <c r="DA49" s="247">
        <v>104</v>
      </c>
      <c r="DB49" s="247">
        <v>114</v>
      </c>
      <c r="DC49" s="588">
        <f t="shared" si="39"/>
        <v>235</v>
      </c>
      <c r="DD49" s="247">
        <v>114</v>
      </c>
      <c r="DE49" s="590">
        <v>121</v>
      </c>
      <c r="DF49" s="247">
        <f t="shared" si="40"/>
        <v>332</v>
      </c>
      <c r="DG49" s="247">
        <v>142</v>
      </c>
      <c r="DH49" s="247">
        <v>190</v>
      </c>
      <c r="DI49" s="588">
        <f t="shared" si="41"/>
        <v>257</v>
      </c>
      <c r="DJ49" s="247">
        <v>140</v>
      </c>
      <c r="DK49" s="590">
        <v>117</v>
      </c>
      <c r="DL49" s="247">
        <f t="shared" si="42"/>
        <v>221</v>
      </c>
      <c r="DM49" s="247">
        <v>98</v>
      </c>
      <c r="DN49" s="247">
        <v>123</v>
      </c>
      <c r="DO49" s="588">
        <f t="shared" si="43"/>
        <v>180</v>
      </c>
      <c r="DP49" s="247">
        <v>79</v>
      </c>
      <c r="DQ49" s="590">
        <v>101</v>
      </c>
      <c r="DR49" s="247">
        <f t="shared" si="44"/>
        <v>176</v>
      </c>
      <c r="DS49" s="247">
        <v>80</v>
      </c>
      <c r="DT49" s="247">
        <v>96</v>
      </c>
      <c r="DU49" s="588">
        <f t="shared" si="45"/>
        <v>125</v>
      </c>
      <c r="DV49" s="247">
        <v>45</v>
      </c>
      <c r="DW49" s="590">
        <v>80</v>
      </c>
      <c r="DX49" s="247">
        <f t="shared" si="46"/>
        <v>63</v>
      </c>
      <c r="DY49" s="247">
        <v>22</v>
      </c>
      <c r="DZ49" s="247">
        <v>41</v>
      </c>
      <c r="EA49" s="588">
        <f t="shared" si="47"/>
        <v>37</v>
      </c>
      <c r="EB49" s="247">
        <v>14</v>
      </c>
      <c r="EC49" s="590">
        <v>23</v>
      </c>
      <c r="ED49" s="247" t="s">
        <v>693</v>
      </c>
      <c r="EE49" s="247" t="s">
        <v>693</v>
      </c>
      <c r="EF49" s="259" t="s">
        <v>693</v>
      </c>
    </row>
    <row r="50" spans="1:136" ht="12.75" customHeight="1">
      <c r="A50" s="246" t="s">
        <v>215</v>
      </c>
      <c r="B50" s="258">
        <f t="shared" si="4"/>
        <v>2096</v>
      </c>
      <c r="C50" s="247">
        <v>914</v>
      </c>
      <c r="D50" s="247">
        <v>1182</v>
      </c>
      <c r="E50" s="588">
        <f t="shared" si="5"/>
        <v>104</v>
      </c>
      <c r="F50" s="247">
        <v>48</v>
      </c>
      <c r="G50" s="590">
        <v>56</v>
      </c>
      <c r="H50" s="247">
        <f t="shared" si="6"/>
        <v>24</v>
      </c>
      <c r="I50" s="247">
        <v>10</v>
      </c>
      <c r="J50" s="247">
        <v>14</v>
      </c>
      <c r="K50" s="588">
        <f t="shared" si="7"/>
        <v>21</v>
      </c>
      <c r="L50" s="247">
        <v>10</v>
      </c>
      <c r="M50" s="590">
        <v>11</v>
      </c>
      <c r="N50" s="247">
        <f t="shared" si="8"/>
        <v>20</v>
      </c>
      <c r="O50" s="247">
        <v>10</v>
      </c>
      <c r="P50" s="247">
        <v>10</v>
      </c>
      <c r="Q50" s="588">
        <f t="shared" si="9"/>
        <v>26</v>
      </c>
      <c r="R50" s="247">
        <v>10</v>
      </c>
      <c r="S50" s="590">
        <v>16</v>
      </c>
      <c r="T50" s="247">
        <f t="shared" si="10"/>
        <v>13</v>
      </c>
      <c r="U50" s="247">
        <v>8</v>
      </c>
      <c r="V50" s="247">
        <v>5</v>
      </c>
      <c r="W50" s="588">
        <f t="shared" si="11"/>
        <v>93</v>
      </c>
      <c r="X50" s="247">
        <v>44</v>
      </c>
      <c r="Y50" s="590">
        <v>49</v>
      </c>
      <c r="Z50" s="247">
        <f t="shared" si="12"/>
        <v>19</v>
      </c>
      <c r="AA50" s="247">
        <v>9</v>
      </c>
      <c r="AB50" s="247">
        <v>10</v>
      </c>
      <c r="AC50" s="588">
        <f t="shared" si="13"/>
        <v>23</v>
      </c>
      <c r="AD50" s="247">
        <v>9</v>
      </c>
      <c r="AE50" s="590">
        <v>14</v>
      </c>
      <c r="AF50" s="247">
        <f t="shared" si="14"/>
        <v>23</v>
      </c>
      <c r="AG50" s="247">
        <v>11</v>
      </c>
      <c r="AH50" s="247">
        <v>12</v>
      </c>
      <c r="AI50" s="588">
        <f t="shared" si="15"/>
        <v>17</v>
      </c>
      <c r="AJ50" s="247">
        <v>11</v>
      </c>
      <c r="AK50" s="590">
        <v>6</v>
      </c>
      <c r="AL50" s="247">
        <f t="shared" si="16"/>
        <v>11</v>
      </c>
      <c r="AM50" s="247">
        <v>4</v>
      </c>
      <c r="AN50" s="247">
        <v>7</v>
      </c>
      <c r="AO50" s="588">
        <f t="shared" si="17"/>
        <v>80</v>
      </c>
      <c r="AP50" s="247">
        <v>46</v>
      </c>
      <c r="AQ50" s="590">
        <v>34</v>
      </c>
      <c r="AR50" s="247">
        <f t="shared" si="18"/>
        <v>15</v>
      </c>
      <c r="AS50" s="247">
        <v>9</v>
      </c>
      <c r="AT50" s="247">
        <v>6</v>
      </c>
      <c r="AU50" s="588">
        <f t="shared" si="19"/>
        <v>15</v>
      </c>
      <c r="AV50" s="247">
        <v>10</v>
      </c>
      <c r="AW50" s="590">
        <v>5</v>
      </c>
      <c r="AX50" s="247">
        <f t="shared" si="20"/>
        <v>15</v>
      </c>
      <c r="AY50" s="247">
        <v>8</v>
      </c>
      <c r="AZ50" s="247">
        <v>7</v>
      </c>
      <c r="BA50" s="588">
        <f t="shared" si="21"/>
        <v>13</v>
      </c>
      <c r="BB50" s="247">
        <v>6</v>
      </c>
      <c r="BC50" s="590">
        <v>7</v>
      </c>
      <c r="BD50" s="247">
        <f t="shared" si="22"/>
        <v>22</v>
      </c>
      <c r="BE50" s="247">
        <v>13</v>
      </c>
      <c r="BF50" s="247">
        <v>9</v>
      </c>
      <c r="BG50" s="588">
        <f t="shared" si="23"/>
        <v>76</v>
      </c>
      <c r="BH50" s="247">
        <v>37</v>
      </c>
      <c r="BI50" s="590">
        <v>39</v>
      </c>
      <c r="BJ50" s="247">
        <f t="shared" si="24"/>
        <v>13</v>
      </c>
      <c r="BK50" s="247">
        <v>6</v>
      </c>
      <c r="BL50" s="247">
        <v>7</v>
      </c>
      <c r="BM50" s="588">
        <f t="shared" si="25"/>
        <v>21</v>
      </c>
      <c r="BN50" s="247">
        <v>12</v>
      </c>
      <c r="BO50" s="590">
        <v>9</v>
      </c>
      <c r="BP50" s="247">
        <f t="shared" si="26"/>
        <v>13</v>
      </c>
      <c r="BQ50" s="247">
        <v>6</v>
      </c>
      <c r="BR50" s="247">
        <v>7</v>
      </c>
      <c r="BS50" s="588">
        <f t="shared" si="27"/>
        <v>17</v>
      </c>
      <c r="BT50" s="247">
        <v>7</v>
      </c>
      <c r="BU50" s="590">
        <v>10</v>
      </c>
      <c r="BV50" s="247">
        <f t="shared" si="28"/>
        <v>12</v>
      </c>
      <c r="BW50" s="247">
        <v>6</v>
      </c>
      <c r="BX50" s="247">
        <v>6</v>
      </c>
      <c r="BY50" s="588">
        <f t="shared" si="29"/>
        <v>91</v>
      </c>
      <c r="BZ50" s="247">
        <v>38</v>
      </c>
      <c r="CA50" s="590">
        <v>53</v>
      </c>
      <c r="CB50" s="247">
        <f t="shared" si="30"/>
        <v>19</v>
      </c>
      <c r="CC50" s="247">
        <v>6</v>
      </c>
      <c r="CD50" s="247">
        <v>13</v>
      </c>
      <c r="CE50" s="588">
        <f t="shared" si="31"/>
        <v>18</v>
      </c>
      <c r="CF50" s="247">
        <v>8</v>
      </c>
      <c r="CG50" s="590">
        <v>10</v>
      </c>
      <c r="CH50" s="247">
        <f t="shared" si="32"/>
        <v>18</v>
      </c>
      <c r="CI50" s="247">
        <v>7</v>
      </c>
      <c r="CJ50" s="247">
        <v>11</v>
      </c>
      <c r="CK50" s="588">
        <f t="shared" si="33"/>
        <v>17</v>
      </c>
      <c r="CL50" s="247">
        <v>7</v>
      </c>
      <c r="CM50" s="590">
        <v>10</v>
      </c>
      <c r="CN50" s="247">
        <f t="shared" si="34"/>
        <v>19</v>
      </c>
      <c r="CO50" s="247">
        <v>10</v>
      </c>
      <c r="CP50" s="247">
        <v>9</v>
      </c>
      <c r="CQ50" s="588">
        <f t="shared" si="35"/>
        <v>160</v>
      </c>
      <c r="CR50" s="247">
        <v>64</v>
      </c>
      <c r="CS50" s="590">
        <v>96</v>
      </c>
      <c r="CT50" s="247">
        <f t="shared" si="36"/>
        <v>187</v>
      </c>
      <c r="CU50" s="247">
        <v>93</v>
      </c>
      <c r="CV50" s="247">
        <v>94</v>
      </c>
      <c r="CW50" s="588">
        <f t="shared" si="37"/>
        <v>132</v>
      </c>
      <c r="CX50" s="247">
        <v>67</v>
      </c>
      <c r="CY50" s="590">
        <v>65</v>
      </c>
      <c r="CZ50" s="247">
        <f t="shared" si="38"/>
        <v>125</v>
      </c>
      <c r="DA50" s="247">
        <v>51</v>
      </c>
      <c r="DB50" s="247">
        <v>74</v>
      </c>
      <c r="DC50" s="588">
        <f t="shared" si="39"/>
        <v>124</v>
      </c>
      <c r="DD50" s="247">
        <v>69</v>
      </c>
      <c r="DE50" s="590">
        <v>55</v>
      </c>
      <c r="DF50" s="247">
        <f t="shared" si="40"/>
        <v>151</v>
      </c>
      <c r="DG50" s="247">
        <v>69</v>
      </c>
      <c r="DH50" s="247">
        <v>82</v>
      </c>
      <c r="DI50" s="588">
        <f t="shared" si="41"/>
        <v>136</v>
      </c>
      <c r="DJ50" s="247">
        <v>61</v>
      </c>
      <c r="DK50" s="590">
        <v>75</v>
      </c>
      <c r="DL50" s="247">
        <f t="shared" si="42"/>
        <v>109</v>
      </c>
      <c r="DM50" s="247">
        <v>48</v>
      </c>
      <c r="DN50" s="247">
        <v>61</v>
      </c>
      <c r="DO50" s="588">
        <f t="shared" si="43"/>
        <v>129</v>
      </c>
      <c r="DP50" s="247">
        <v>50</v>
      </c>
      <c r="DQ50" s="590">
        <v>79</v>
      </c>
      <c r="DR50" s="247">
        <f t="shared" si="44"/>
        <v>127</v>
      </c>
      <c r="DS50" s="247">
        <v>56</v>
      </c>
      <c r="DT50" s="247">
        <v>71</v>
      </c>
      <c r="DU50" s="588">
        <f t="shared" si="45"/>
        <v>104</v>
      </c>
      <c r="DV50" s="247">
        <v>38</v>
      </c>
      <c r="DW50" s="590">
        <v>66</v>
      </c>
      <c r="DX50" s="247">
        <f t="shared" si="46"/>
        <v>59</v>
      </c>
      <c r="DY50" s="247">
        <v>17</v>
      </c>
      <c r="DZ50" s="247">
        <v>42</v>
      </c>
      <c r="EA50" s="588">
        <f t="shared" si="47"/>
        <v>109</v>
      </c>
      <c r="EB50" s="247">
        <v>18</v>
      </c>
      <c r="EC50" s="590">
        <v>91</v>
      </c>
      <c r="ED50" s="247" t="s">
        <v>693</v>
      </c>
      <c r="EE50" s="247" t="s">
        <v>693</v>
      </c>
      <c r="EF50" s="259" t="s">
        <v>693</v>
      </c>
    </row>
    <row r="51" spans="1:136" ht="12.75" customHeight="1">
      <c r="A51" s="248" t="s">
        <v>216</v>
      </c>
      <c r="B51" s="258">
        <f t="shared" si="4"/>
        <v>2212</v>
      </c>
      <c r="C51" s="249">
        <v>1062</v>
      </c>
      <c r="D51" s="249">
        <v>1150</v>
      </c>
      <c r="E51" s="592">
        <f t="shared" si="5"/>
        <v>133</v>
      </c>
      <c r="F51" s="249">
        <v>68</v>
      </c>
      <c r="G51" s="593">
        <v>65</v>
      </c>
      <c r="H51" s="249">
        <f t="shared" si="6"/>
        <v>35</v>
      </c>
      <c r="I51" s="249">
        <v>21</v>
      </c>
      <c r="J51" s="249">
        <v>14</v>
      </c>
      <c r="K51" s="588">
        <f t="shared" si="7"/>
        <v>35</v>
      </c>
      <c r="L51" s="247">
        <v>19</v>
      </c>
      <c r="M51" s="590">
        <v>16</v>
      </c>
      <c r="N51" s="247">
        <f t="shared" si="8"/>
        <v>28</v>
      </c>
      <c r="O51" s="247">
        <v>9</v>
      </c>
      <c r="P51" s="247">
        <v>19</v>
      </c>
      <c r="Q51" s="588">
        <f t="shared" si="9"/>
        <v>18</v>
      </c>
      <c r="R51" s="247">
        <v>10</v>
      </c>
      <c r="S51" s="590">
        <v>8</v>
      </c>
      <c r="T51" s="247">
        <f t="shared" si="10"/>
        <v>17</v>
      </c>
      <c r="U51" s="247">
        <v>9</v>
      </c>
      <c r="V51" s="247">
        <v>8</v>
      </c>
      <c r="W51" s="592">
        <f t="shared" si="11"/>
        <v>78</v>
      </c>
      <c r="X51" s="249">
        <v>40</v>
      </c>
      <c r="Y51" s="593">
        <v>38</v>
      </c>
      <c r="Z51" s="249">
        <f t="shared" si="12"/>
        <v>23</v>
      </c>
      <c r="AA51" s="249">
        <v>10</v>
      </c>
      <c r="AB51" s="249">
        <v>13</v>
      </c>
      <c r="AC51" s="592">
        <f t="shared" si="13"/>
        <v>13</v>
      </c>
      <c r="AD51" s="249">
        <v>9</v>
      </c>
      <c r="AE51" s="593">
        <v>4</v>
      </c>
      <c r="AF51" s="249">
        <f t="shared" si="14"/>
        <v>17</v>
      </c>
      <c r="AG51" s="249">
        <v>9</v>
      </c>
      <c r="AH51" s="249">
        <v>8</v>
      </c>
      <c r="AI51" s="592">
        <f t="shared" si="15"/>
        <v>16</v>
      </c>
      <c r="AJ51" s="249">
        <v>7</v>
      </c>
      <c r="AK51" s="593">
        <v>9</v>
      </c>
      <c r="AL51" s="249">
        <f t="shared" si="16"/>
        <v>9</v>
      </c>
      <c r="AM51" s="249">
        <v>5</v>
      </c>
      <c r="AN51" s="249">
        <v>4</v>
      </c>
      <c r="AO51" s="588">
        <f t="shared" si="17"/>
        <v>81</v>
      </c>
      <c r="AP51" s="249">
        <v>44</v>
      </c>
      <c r="AQ51" s="593">
        <v>37</v>
      </c>
      <c r="AR51" s="247">
        <f t="shared" si="18"/>
        <v>12</v>
      </c>
      <c r="AS51" s="249">
        <v>6</v>
      </c>
      <c r="AT51" s="249">
        <v>6</v>
      </c>
      <c r="AU51" s="588">
        <f t="shared" si="19"/>
        <v>17</v>
      </c>
      <c r="AV51" s="249">
        <v>11</v>
      </c>
      <c r="AW51" s="593">
        <v>6</v>
      </c>
      <c r="AX51" s="247">
        <f t="shared" si="20"/>
        <v>13</v>
      </c>
      <c r="AY51" s="249">
        <v>5</v>
      </c>
      <c r="AZ51" s="249">
        <v>8</v>
      </c>
      <c r="BA51" s="588">
        <f t="shared" si="21"/>
        <v>22</v>
      </c>
      <c r="BB51" s="249">
        <v>10</v>
      </c>
      <c r="BC51" s="593">
        <v>12</v>
      </c>
      <c r="BD51" s="247">
        <f t="shared" si="22"/>
        <v>17</v>
      </c>
      <c r="BE51" s="249">
        <v>12</v>
      </c>
      <c r="BF51" s="249">
        <v>5</v>
      </c>
      <c r="BG51" s="592">
        <f t="shared" si="23"/>
        <v>127</v>
      </c>
      <c r="BH51" s="249">
        <v>78</v>
      </c>
      <c r="BI51" s="593">
        <v>49</v>
      </c>
      <c r="BJ51" s="249">
        <f t="shared" si="24"/>
        <v>21</v>
      </c>
      <c r="BK51" s="249">
        <v>15</v>
      </c>
      <c r="BL51" s="249">
        <v>6</v>
      </c>
      <c r="BM51" s="592">
        <f t="shared" si="25"/>
        <v>15</v>
      </c>
      <c r="BN51" s="249">
        <v>8</v>
      </c>
      <c r="BO51" s="593">
        <v>7</v>
      </c>
      <c r="BP51" s="249">
        <f t="shared" si="26"/>
        <v>26</v>
      </c>
      <c r="BQ51" s="249">
        <v>14</v>
      </c>
      <c r="BR51" s="249">
        <v>12</v>
      </c>
      <c r="BS51" s="592">
        <f t="shared" si="27"/>
        <v>34</v>
      </c>
      <c r="BT51" s="249">
        <v>23</v>
      </c>
      <c r="BU51" s="593">
        <v>11</v>
      </c>
      <c r="BV51" s="249">
        <f t="shared" si="28"/>
        <v>31</v>
      </c>
      <c r="BW51" s="249">
        <v>18</v>
      </c>
      <c r="BX51" s="249">
        <v>13</v>
      </c>
      <c r="BY51" s="592">
        <f t="shared" si="29"/>
        <v>160</v>
      </c>
      <c r="BZ51" s="249">
        <v>75</v>
      </c>
      <c r="CA51" s="593">
        <v>85</v>
      </c>
      <c r="CB51" s="249">
        <f t="shared" si="30"/>
        <v>28</v>
      </c>
      <c r="CC51" s="249">
        <v>11</v>
      </c>
      <c r="CD51" s="249">
        <v>17</v>
      </c>
      <c r="CE51" s="592">
        <f t="shared" si="31"/>
        <v>28</v>
      </c>
      <c r="CF51" s="249">
        <v>14</v>
      </c>
      <c r="CG51" s="593">
        <v>14</v>
      </c>
      <c r="CH51" s="249">
        <f t="shared" si="32"/>
        <v>28</v>
      </c>
      <c r="CI51" s="249">
        <v>14</v>
      </c>
      <c r="CJ51" s="249">
        <v>14</v>
      </c>
      <c r="CK51" s="592">
        <f t="shared" si="33"/>
        <v>37</v>
      </c>
      <c r="CL51" s="249">
        <v>20</v>
      </c>
      <c r="CM51" s="593">
        <v>17</v>
      </c>
      <c r="CN51" s="249">
        <f t="shared" si="34"/>
        <v>39</v>
      </c>
      <c r="CO51" s="249">
        <v>16</v>
      </c>
      <c r="CP51" s="249">
        <v>23</v>
      </c>
      <c r="CQ51" s="592">
        <f t="shared" si="35"/>
        <v>210</v>
      </c>
      <c r="CR51" s="249">
        <v>91</v>
      </c>
      <c r="CS51" s="593">
        <v>119</v>
      </c>
      <c r="CT51" s="249">
        <f t="shared" si="36"/>
        <v>205</v>
      </c>
      <c r="CU51" s="249">
        <v>93</v>
      </c>
      <c r="CV51" s="249">
        <v>112</v>
      </c>
      <c r="CW51" s="592">
        <f t="shared" si="37"/>
        <v>137</v>
      </c>
      <c r="CX51" s="249">
        <v>61</v>
      </c>
      <c r="CY51" s="593">
        <v>76</v>
      </c>
      <c r="CZ51" s="249">
        <f t="shared" si="38"/>
        <v>94</v>
      </c>
      <c r="DA51" s="249">
        <v>50</v>
      </c>
      <c r="DB51" s="249">
        <v>44</v>
      </c>
      <c r="DC51" s="592">
        <f t="shared" si="39"/>
        <v>130</v>
      </c>
      <c r="DD51" s="249">
        <v>63</v>
      </c>
      <c r="DE51" s="593">
        <v>67</v>
      </c>
      <c r="DF51" s="247">
        <f t="shared" si="40"/>
        <v>205</v>
      </c>
      <c r="DG51" s="249">
        <v>94</v>
      </c>
      <c r="DH51" s="249">
        <v>111</v>
      </c>
      <c r="DI51" s="588">
        <f t="shared" si="41"/>
        <v>188</v>
      </c>
      <c r="DJ51" s="249">
        <v>87</v>
      </c>
      <c r="DK51" s="593">
        <v>101</v>
      </c>
      <c r="DL51" s="247">
        <f t="shared" si="42"/>
        <v>150</v>
      </c>
      <c r="DM51" s="249">
        <v>78</v>
      </c>
      <c r="DN51" s="249">
        <v>72</v>
      </c>
      <c r="DO51" s="588">
        <f t="shared" si="43"/>
        <v>112</v>
      </c>
      <c r="DP51" s="249">
        <v>52</v>
      </c>
      <c r="DQ51" s="593">
        <v>60</v>
      </c>
      <c r="DR51" s="247">
        <f t="shared" si="44"/>
        <v>68</v>
      </c>
      <c r="DS51" s="249">
        <v>34</v>
      </c>
      <c r="DT51" s="249">
        <v>34</v>
      </c>
      <c r="DU51" s="592">
        <f t="shared" si="45"/>
        <v>58</v>
      </c>
      <c r="DV51" s="249">
        <v>26</v>
      </c>
      <c r="DW51" s="593">
        <v>32</v>
      </c>
      <c r="DX51" s="247">
        <f t="shared" si="46"/>
        <v>38</v>
      </c>
      <c r="DY51" s="249">
        <v>17</v>
      </c>
      <c r="DZ51" s="249">
        <v>21</v>
      </c>
      <c r="EA51" s="588">
        <f t="shared" si="47"/>
        <v>35</v>
      </c>
      <c r="EB51" s="249">
        <v>8</v>
      </c>
      <c r="EC51" s="593">
        <v>27</v>
      </c>
      <c r="ED51" s="247">
        <f>SUM(EE51,EF51)</f>
        <v>3</v>
      </c>
      <c r="EE51" s="249">
        <v>3</v>
      </c>
      <c r="EF51" s="260" t="s">
        <v>693</v>
      </c>
    </row>
    <row r="52" spans="1:136" ht="12.75" customHeight="1">
      <c r="A52" s="246" t="s">
        <v>217</v>
      </c>
      <c r="B52" s="255">
        <f t="shared" si="4"/>
        <v>2196</v>
      </c>
      <c r="C52" s="247">
        <v>1063</v>
      </c>
      <c r="D52" s="247">
        <v>1133</v>
      </c>
      <c r="E52" s="591">
        <f t="shared" si="5"/>
        <v>153</v>
      </c>
      <c r="F52" s="247">
        <v>83</v>
      </c>
      <c r="G52" s="590">
        <v>70</v>
      </c>
      <c r="H52" s="256">
        <f t="shared" si="6"/>
        <v>29</v>
      </c>
      <c r="I52" s="247">
        <v>17</v>
      </c>
      <c r="J52" s="247">
        <v>12</v>
      </c>
      <c r="K52" s="591">
        <f t="shared" si="7"/>
        <v>24</v>
      </c>
      <c r="L52" s="256">
        <v>13</v>
      </c>
      <c r="M52" s="589">
        <v>11</v>
      </c>
      <c r="N52" s="256">
        <f t="shared" si="8"/>
        <v>32</v>
      </c>
      <c r="O52" s="256">
        <v>15</v>
      </c>
      <c r="P52" s="256">
        <v>17</v>
      </c>
      <c r="Q52" s="591">
        <f t="shared" si="9"/>
        <v>44</v>
      </c>
      <c r="R52" s="256">
        <v>21</v>
      </c>
      <c r="S52" s="589">
        <v>23</v>
      </c>
      <c r="T52" s="256">
        <f t="shared" si="10"/>
        <v>24</v>
      </c>
      <c r="U52" s="256">
        <v>17</v>
      </c>
      <c r="V52" s="256">
        <v>7</v>
      </c>
      <c r="W52" s="588">
        <f t="shared" si="11"/>
        <v>121</v>
      </c>
      <c r="X52" s="247">
        <v>66</v>
      </c>
      <c r="Y52" s="590">
        <v>55</v>
      </c>
      <c r="Z52" s="247">
        <f t="shared" si="12"/>
        <v>26</v>
      </c>
      <c r="AA52" s="247">
        <v>12</v>
      </c>
      <c r="AB52" s="247">
        <v>14</v>
      </c>
      <c r="AC52" s="588">
        <f t="shared" si="13"/>
        <v>29</v>
      </c>
      <c r="AD52" s="247">
        <v>15</v>
      </c>
      <c r="AE52" s="590">
        <v>14</v>
      </c>
      <c r="AF52" s="247">
        <f t="shared" si="14"/>
        <v>19</v>
      </c>
      <c r="AG52" s="247">
        <v>11</v>
      </c>
      <c r="AH52" s="247">
        <v>8</v>
      </c>
      <c r="AI52" s="588">
        <f t="shared" si="15"/>
        <v>23</v>
      </c>
      <c r="AJ52" s="247">
        <v>13</v>
      </c>
      <c r="AK52" s="590">
        <v>10</v>
      </c>
      <c r="AL52" s="247">
        <f t="shared" si="16"/>
        <v>24</v>
      </c>
      <c r="AM52" s="247">
        <v>15</v>
      </c>
      <c r="AN52" s="247">
        <v>9</v>
      </c>
      <c r="AO52" s="591">
        <f t="shared" si="17"/>
        <v>112</v>
      </c>
      <c r="AP52" s="247">
        <v>55</v>
      </c>
      <c r="AQ52" s="590">
        <v>57</v>
      </c>
      <c r="AR52" s="256">
        <f t="shared" si="18"/>
        <v>29</v>
      </c>
      <c r="AS52" s="247">
        <v>14</v>
      </c>
      <c r="AT52" s="247">
        <v>15</v>
      </c>
      <c r="AU52" s="591">
        <f t="shared" si="19"/>
        <v>20</v>
      </c>
      <c r="AV52" s="247">
        <v>10</v>
      </c>
      <c r="AW52" s="590">
        <v>10</v>
      </c>
      <c r="AX52" s="256">
        <f t="shared" si="20"/>
        <v>17</v>
      </c>
      <c r="AY52" s="247">
        <v>9</v>
      </c>
      <c r="AZ52" s="247">
        <v>8</v>
      </c>
      <c r="BA52" s="591">
        <f t="shared" si="21"/>
        <v>24</v>
      </c>
      <c r="BB52" s="247">
        <v>13</v>
      </c>
      <c r="BC52" s="590">
        <v>11</v>
      </c>
      <c r="BD52" s="256">
        <f t="shared" si="22"/>
        <v>22</v>
      </c>
      <c r="BE52" s="247">
        <v>9</v>
      </c>
      <c r="BF52" s="247">
        <v>13</v>
      </c>
      <c r="BG52" s="588">
        <f t="shared" si="23"/>
        <v>92</v>
      </c>
      <c r="BH52" s="247">
        <v>50</v>
      </c>
      <c r="BI52" s="590">
        <v>42</v>
      </c>
      <c r="BJ52" s="247">
        <f t="shared" si="24"/>
        <v>15</v>
      </c>
      <c r="BK52" s="247">
        <v>5</v>
      </c>
      <c r="BL52" s="247">
        <v>10</v>
      </c>
      <c r="BM52" s="588">
        <f t="shared" si="25"/>
        <v>25</v>
      </c>
      <c r="BN52" s="247">
        <v>17</v>
      </c>
      <c r="BO52" s="590">
        <v>8</v>
      </c>
      <c r="BP52" s="247">
        <f t="shared" si="26"/>
        <v>15</v>
      </c>
      <c r="BQ52" s="247">
        <v>10</v>
      </c>
      <c r="BR52" s="247">
        <v>5</v>
      </c>
      <c r="BS52" s="588">
        <f t="shared" si="27"/>
        <v>14</v>
      </c>
      <c r="BT52" s="247">
        <v>7</v>
      </c>
      <c r="BU52" s="590">
        <v>7</v>
      </c>
      <c r="BV52" s="247">
        <f t="shared" si="28"/>
        <v>23</v>
      </c>
      <c r="BW52" s="247">
        <v>11</v>
      </c>
      <c r="BX52" s="247">
        <v>12</v>
      </c>
      <c r="BY52" s="588">
        <f t="shared" si="29"/>
        <v>119</v>
      </c>
      <c r="BZ52" s="247">
        <v>51</v>
      </c>
      <c r="CA52" s="590">
        <v>68</v>
      </c>
      <c r="CB52" s="247">
        <f t="shared" si="30"/>
        <v>16</v>
      </c>
      <c r="CC52" s="247">
        <v>5</v>
      </c>
      <c r="CD52" s="247">
        <v>11</v>
      </c>
      <c r="CE52" s="588">
        <f t="shared" si="31"/>
        <v>21</v>
      </c>
      <c r="CF52" s="247">
        <v>6</v>
      </c>
      <c r="CG52" s="590">
        <v>15</v>
      </c>
      <c r="CH52" s="247">
        <f t="shared" si="32"/>
        <v>26</v>
      </c>
      <c r="CI52" s="247">
        <v>10</v>
      </c>
      <c r="CJ52" s="247">
        <v>16</v>
      </c>
      <c r="CK52" s="588">
        <f t="shared" si="33"/>
        <v>24</v>
      </c>
      <c r="CL52" s="247">
        <v>13</v>
      </c>
      <c r="CM52" s="590">
        <v>11</v>
      </c>
      <c r="CN52" s="247">
        <f t="shared" si="34"/>
        <v>32</v>
      </c>
      <c r="CO52" s="247">
        <v>17</v>
      </c>
      <c r="CP52" s="247">
        <v>15</v>
      </c>
      <c r="CQ52" s="588">
        <f t="shared" si="35"/>
        <v>174</v>
      </c>
      <c r="CR52" s="247">
        <v>90</v>
      </c>
      <c r="CS52" s="590">
        <v>84</v>
      </c>
      <c r="CT52" s="247">
        <f t="shared" si="36"/>
        <v>237</v>
      </c>
      <c r="CU52" s="247">
        <v>123</v>
      </c>
      <c r="CV52" s="247">
        <v>114</v>
      </c>
      <c r="CW52" s="588">
        <f t="shared" si="37"/>
        <v>203</v>
      </c>
      <c r="CX52" s="247">
        <v>102</v>
      </c>
      <c r="CY52" s="590">
        <v>101</v>
      </c>
      <c r="CZ52" s="247">
        <f t="shared" si="38"/>
        <v>161</v>
      </c>
      <c r="DA52" s="247">
        <v>77</v>
      </c>
      <c r="DB52" s="247">
        <v>84</v>
      </c>
      <c r="DC52" s="588">
        <f t="shared" si="39"/>
        <v>131</v>
      </c>
      <c r="DD52" s="247">
        <v>60</v>
      </c>
      <c r="DE52" s="590">
        <v>71</v>
      </c>
      <c r="DF52" s="256">
        <f t="shared" si="40"/>
        <v>164</v>
      </c>
      <c r="DG52" s="247">
        <v>78</v>
      </c>
      <c r="DH52" s="247">
        <v>86</v>
      </c>
      <c r="DI52" s="591">
        <f t="shared" si="41"/>
        <v>121</v>
      </c>
      <c r="DJ52" s="247">
        <v>57</v>
      </c>
      <c r="DK52" s="590">
        <v>64</v>
      </c>
      <c r="DL52" s="256">
        <f t="shared" si="42"/>
        <v>110</v>
      </c>
      <c r="DM52" s="247">
        <v>46</v>
      </c>
      <c r="DN52" s="247">
        <v>64</v>
      </c>
      <c r="DO52" s="591">
        <f t="shared" si="43"/>
        <v>105</v>
      </c>
      <c r="DP52" s="247">
        <v>44</v>
      </c>
      <c r="DQ52" s="590">
        <v>61</v>
      </c>
      <c r="DR52" s="256">
        <f t="shared" si="44"/>
        <v>79</v>
      </c>
      <c r="DS52" s="247">
        <v>38</v>
      </c>
      <c r="DT52" s="247">
        <v>41</v>
      </c>
      <c r="DU52" s="591">
        <f t="shared" si="45"/>
        <v>59</v>
      </c>
      <c r="DV52" s="256">
        <v>22</v>
      </c>
      <c r="DW52" s="589">
        <v>37</v>
      </c>
      <c r="DX52" s="256">
        <f t="shared" si="46"/>
        <v>25</v>
      </c>
      <c r="DY52" s="256">
        <v>11</v>
      </c>
      <c r="DZ52" s="256">
        <v>14</v>
      </c>
      <c r="EA52" s="591">
        <f t="shared" si="47"/>
        <v>30</v>
      </c>
      <c r="EB52" s="256">
        <v>10</v>
      </c>
      <c r="EC52" s="589">
        <v>20</v>
      </c>
      <c r="ED52" s="256" t="s">
        <v>693</v>
      </c>
      <c r="EE52" s="256" t="s">
        <v>693</v>
      </c>
      <c r="EF52" s="257" t="s">
        <v>693</v>
      </c>
    </row>
    <row r="53" spans="1:136" ht="12.75" customHeight="1">
      <c r="A53" s="246" t="s">
        <v>218</v>
      </c>
      <c r="B53" s="258">
        <f t="shared" si="4"/>
        <v>1762</v>
      </c>
      <c r="C53" s="247">
        <v>821</v>
      </c>
      <c r="D53" s="247">
        <v>941</v>
      </c>
      <c r="E53" s="588">
        <f t="shared" si="5"/>
        <v>96</v>
      </c>
      <c r="F53" s="247">
        <v>52</v>
      </c>
      <c r="G53" s="590">
        <v>44</v>
      </c>
      <c r="H53" s="247">
        <f t="shared" si="6"/>
        <v>18</v>
      </c>
      <c r="I53" s="247">
        <v>11</v>
      </c>
      <c r="J53" s="247">
        <v>7</v>
      </c>
      <c r="K53" s="588">
        <f t="shared" si="7"/>
        <v>14</v>
      </c>
      <c r="L53" s="247">
        <v>10</v>
      </c>
      <c r="M53" s="590">
        <v>4</v>
      </c>
      <c r="N53" s="247">
        <f t="shared" si="8"/>
        <v>20</v>
      </c>
      <c r="O53" s="247">
        <v>7</v>
      </c>
      <c r="P53" s="247">
        <v>13</v>
      </c>
      <c r="Q53" s="588">
        <f t="shared" si="9"/>
        <v>20</v>
      </c>
      <c r="R53" s="247">
        <v>11</v>
      </c>
      <c r="S53" s="590">
        <v>9</v>
      </c>
      <c r="T53" s="247">
        <f t="shared" si="10"/>
        <v>24</v>
      </c>
      <c r="U53" s="247">
        <v>13</v>
      </c>
      <c r="V53" s="247">
        <v>11</v>
      </c>
      <c r="W53" s="588">
        <f t="shared" si="11"/>
        <v>106</v>
      </c>
      <c r="X53" s="247">
        <v>50</v>
      </c>
      <c r="Y53" s="590">
        <v>56</v>
      </c>
      <c r="Z53" s="247">
        <f t="shared" si="12"/>
        <v>28</v>
      </c>
      <c r="AA53" s="247">
        <v>13</v>
      </c>
      <c r="AB53" s="247">
        <v>15</v>
      </c>
      <c r="AC53" s="588">
        <f t="shared" si="13"/>
        <v>13</v>
      </c>
      <c r="AD53" s="247">
        <v>7</v>
      </c>
      <c r="AE53" s="590">
        <v>6</v>
      </c>
      <c r="AF53" s="247">
        <f t="shared" si="14"/>
        <v>20</v>
      </c>
      <c r="AG53" s="247">
        <v>11</v>
      </c>
      <c r="AH53" s="247">
        <v>9</v>
      </c>
      <c r="AI53" s="588">
        <f t="shared" si="15"/>
        <v>22</v>
      </c>
      <c r="AJ53" s="247">
        <v>11</v>
      </c>
      <c r="AK53" s="590">
        <v>11</v>
      </c>
      <c r="AL53" s="247">
        <f t="shared" si="16"/>
        <v>23</v>
      </c>
      <c r="AM53" s="247">
        <v>8</v>
      </c>
      <c r="AN53" s="247">
        <v>15</v>
      </c>
      <c r="AO53" s="588">
        <f t="shared" si="17"/>
        <v>86</v>
      </c>
      <c r="AP53" s="247">
        <v>41</v>
      </c>
      <c r="AQ53" s="590">
        <v>45</v>
      </c>
      <c r="AR53" s="247">
        <f t="shared" si="18"/>
        <v>19</v>
      </c>
      <c r="AS53" s="247">
        <v>8</v>
      </c>
      <c r="AT53" s="247">
        <v>11</v>
      </c>
      <c r="AU53" s="588">
        <f t="shared" si="19"/>
        <v>20</v>
      </c>
      <c r="AV53" s="247">
        <v>10</v>
      </c>
      <c r="AW53" s="590">
        <v>10</v>
      </c>
      <c r="AX53" s="247">
        <f t="shared" si="20"/>
        <v>17</v>
      </c>
      <c r="AY53" s="247">
        <v>10</v>
      </c>
      <c r="AZ53" s="247">
        <v>7</v>
      </c>
      <c r="BA53" s="588">
        <f t="shared" si="21"/>
        <v>18</v>
      </c>
      <c r="BB53" s="247">
        <v>6</v>
      </c>
      <c r="BC53" s="590">
        <v>12</v>
      </c>
      <c r="BD53" s="247">
        <f t="shared" si="22"/>
        <v>12</v>
      </c>
      <c r="BE53" s="247">
        <v>7</v>
      </c>
      <c r="BF53" s="247">
        <v>5</v>
      </c>
      <c r="BG53" s="588">
        <f t="shared" si="23"/>
        <v>96</v>
      </c>
      <c r="BH53" s="247">
        <v>45</v>
      </c>
      <c r="BI53" s="590">
        <v>51</v>
      </c>
      <c r="BJ53" s="247">
        <f t="shared" si="24"/>
        <v>12</v>
      </c>
      <c r="BK53" s="247">
        <v>4</v>
      </c>
      <c r="BL53" s="247">
        <v>8</v>
      </c>
      <c r="BM53" s="588">
        <f t="shared" si="25"/>
        <v>23</v>
      </c>
      <c r="BN53" s="247">
        <v>12</v>
      </c>
      <c r="BO53" s="590">
        <v>11</v>
      </c>
      <c r="BP53" s="247">
        <f t="shared" si="26"/>
        <v>19</v>
      </c>
      <c r="BQ53" s="247">
        <v>10</v>
      </c>
      <c r="BR53" s="247">
        <v>9</v>
      </c>
      <c r="BS53" s="588">
        <f t="shared" si="27"/>
        <v>15</v>
      </c>
      <c r="BT53" s="247">
        <v>6</v>
      </c>
      <c r="BU53" s="590">
        <v>9</v>
      </c>
      <c r="BV53" s="247">
        <f t="shared" si="28"/>
        <v>27</v>
      </c>
      <c r="BW53" s="247">
        <v>13</v>
      </c>
      <c r="BX53" s="247">
        <v>14</v>
      </c>
      <c r="BY53" s="588">
        <f t="shared" si="29"/>
        <v>94</v>
      </c>
      <c r="BZ53" s="247">
        <v>45</v>
      </c>
      <c r="CA53" s="590">
        <v>49</v>
      </c>
      <c r="CB53" s="247">
        <f t="shared" si="30"/>
        <v>16</v>
      </c>
      <c r="CC53" s="247">
        <v>6</v>
      </c>
      <c r="CD53" s="247">
        <v>10</v>
      </c>
      <c r="CE53" s="588">
        <f t="shared" si="31"/>
        <v>27</v>
      </c>
      <c r="CF53" s="247">
        <v>15</v>
      </c>
      <c r="CG53" s="590">
        <v>12</v>
      </c>
      <c r="CH53" s="247">
        <f t="shared" si="32"/>
        <v>16</v>
      </c>
      <c r="CI53" s="247">
        <v>6</v>
      </c>
      <c r="CJ53" s="247">
        <v>10</v>
      </c>
      <c r="CK53" s="588">
        <f t="shared" si="33"/>
        <v>8</v>
      </c>
      <c r="CL53" s="247">
        <v>4</v>
      </c>
      <c r="CM53" s="590">
        <v>4</v>
      </c>
      <c r="CN53" s="247">
        <f t="shared" si="34"/>
        <v>27</v>
      </c>
      <c r="CO53" s="247">
        <v>14</v>
      </c>
      <c r="CP53" s="247">
        <v>13</v>
      </c>
      <c r="CQ53" s="588">
        <f t="shared" si="35"/>
        <v>115</v>
      </c>
      <c r="CR53" s="247">
        <v>54</v>
      </c>
      <c r="CS53" s="590">
        <v>61</v>
      </c>
      <c r="CT53" s="247">
        <f t="shared" si="36"/>
        <v>133</v>
      </c>
      <c r="CU53" s="247">
        <v>63</v>
      </c>
      <c r="CV53" s="247">
        <v>70</v>
      </c>
      <c r="CW53" s="588">
        <f t="shared" si="37"/>
        <v>152</v>
      </c>
      <c r="CX53" s="247">
        <v>74</v>
      </c>
      <c r="CY53" s="590">
        <v>78</v>
      </c>
      <c r="CZ53" s="247">
        <f t="shared" si="38"/>
        <v>123</v>
      </c>
      <c r="DA53" s="247">
        <v>63</v>
      </c>
      <c r="DB53" s="247">
        <v>60</v>
      </c>
      <c r="DC53" s="588">
        <f t="shared" si="39"/>
        <v>134</v>
      </c>
      <c r="DD53" s="247">
        <v>59</v>
      </c>
      <c r="DE53" s="590">
        <v>75</v>
      </c>
      <c r="DF53" s="247">
        <f t="shared" si="40"/>
        <v>132</v>
      </c>
      <c r="DG53" s="247">
        <v>62</v>
      </c>
      <c r="DH53" s="247">
        <v>70</v>
      </c>
      <c r="DI53" s="588">
        <f t="shared" si="41"/>
        <v>106</v>
      </c>
      <c r="DJ53" s="247">
        <v>46</v>
      </c>
      <c r="DK53" s="590">
        <v>60</v>
      </c>
      <c r="DL53" s="247">
        <f t="shared" si="42"/>
        <v>77</v>
      </c>
      <c r="DM53" s="247">
        <v>35</v>
      </c>
      <c r="DN53" s="247">
        <v>42</v>
      </c>
      <c r="DO53" s="588">
        <f t="shared" si="43"/>
        <v>93</v>
      </c>
      <c r="DP53" s="247">
        <v>41</v>
      </c>
      <c r="DQ53" s="590">
        <v>52</v>
      </c>
      <c r="DR53" s="247">
        <f t="shared" si="44"/>
        <v>97</v>
      </c>
      <c r="DS53" s="247">
        <v>43</v>
      </c>
      <c r="DT53" s="247">
        <v>54</v>
      </c>
      <c r="DU53" s="588">
        <f t="shared" si="45"/>
        <v>49</v>
      </c>
      <c r="DV53" s="247">
        <v>23</v>
      </c>
      <c r="DW53" s="590">
        <v>26</v>
      </c>
      <c r="DX53" s="247">
        <f t="shared" si="46"/>
        <v>44</v>
      </c>
      <c r="DY53" s="247">
        <v>14</v>
      </c>
      <c r="DZ53" s="247">
        <v>30</v>
      </c>
      <c r="EA53" s="588">
        <f t="shared" si="47"/>
        <v>29</v>
      </c>
      <c r="EB53" s="247">
        <v>11</v>
      </c>
      <c r="EC53" s="590">
        <v>18</v>
      </c>
      <c r="ED53" s="247" t="s">
        <v>693</v>
      </c>
      <c r="EE53" s="247" t="s">
        <v>693</v>
      </c>
      <c r="EF53" s="259" t="s">
        <v>693</v>
      </c>
    </row>
    <row r="54" spans="1:136" ht="12.75" customHeight="1">
      <c r="A54" s="246" t="s">
        <v>219</v>
      </c>
      <c r="B54" s="258">
        <f t="shared" si="4"/>
        <v>1469</v>
      </c>
      <c r="C54" s="247">
        <v>692</v>
      </c>
      <c r="D54" s="247">
        <v>777</v>
      </c>
      <c r="E54" s="588">
        <f t="shared" si="5"/>
        <v>52</v>
      </c>
      <c r="F54" s="247">
        <v>27</v>
      </c>
      <c r="G54" s="590">
        <v>25</v>
      </c>
      <c r="H54" s="247">
        <f t="shared" si="6"/>
        <v>10</v>
      </c>
      <c r="I54" s="247">
        <v>8</v>
      </c>
      <c r="J54" s="247">
        <v>2</v>
      </c>
      <c r="K54" s="588">
        <f t="shared" si="7"/>
        <v>10</v>
      </c>
      <c r="L54" s="247">
        <v>6</v>
      </c>
      <c r="M54" s="590">
        <v>4</v>
      </c>
      <c r="N54" s="247">
        <f t="shared" si="8"/>
        <v>12</v>
      </c>
      <c r="O54" s="247">
        <v>5</v>
      </c>
      <c r="P54" s="247">
        <v>7</v>
      </c>
      <c r="Q54" s="588">
        <f t="shared" si="9"/>
        <v>11</v>
      </c>
      <c r="R54" s="247">
        <v>4</v>
      </c>
      <c r="S54" s="590">
        <v>7</v>
      </c>
      <c r="T54" s="247">
        <f t="shared" si="10"/>
        <v>9</v>
      </c>
      <c r="U54" s="247">
        <v>4</v>
      </c>
      <c r="V54" s="247">
        <v>5</v>
      </c>
      <c r="W54" s="588">
        <f t="shared" si="11"/>
        <v>66</v>
      </c>
      <c r="X54" s="247">
        <v>31</v>
      </c>
      <c r="Y54" s="590">
        <v>35</v>
      </c>
      <c r="Z54" s="247">
        <f t="shared" si="12"/>
        <v>12</v>
      </c>
      <c r="AA54" s="247">
        <v>3</v>
      </c>
      <c r="AB54" s="247">
        <v>9</v>
      </c>
      <c r="AC54" s="588">
        <f t="shared" si="13"/>
        <v>9</v>
      </c>
      <c r="AD54" s="247">
        <v>6</v>
      </c>
      <c r="AE54" s="590">
        <v>3</v>
      </c>
      <c r="AF54" s="247">
        <f t="shared" si="14"/>
        <v>19</v>
      </c>
      <c r="AG54" s="247">
        <v>10</v>
      </c>
      <c r="AH54" s="247">
        <v>9</v>
      </c>
      <c r="AI54" s="588">
        <f t="shared" si="15"/>
        <v>5</v>
      </c>
      <c r="AJ54" s="247">
        <v>4</v>
      </c>
      <c r="AK54" s="590">
        <v>1</v>
      </c>
      <c r="AL54" s="247">
        <f t="shared" si="16"/>
        <v>21</v>
      </c>
      <c r="AM54" s="247">
        <v>8</v>
      </c>
      <c r="AN54" s="247">
        <v>13</v>
      </c>
      <c r="AO54" s="588">
        <f t="shared" si="17"/>
        <v>82</v>
      </c>
      <c r="AP54" s="247">
        <v>41</v>
      </c>
      <c r="AQ54" s="590">
        <v>41</v>
      </c>
      <c r="AR54" s="247">
        <f t="shared" si="18"/>
        <v>14</v>
      </c>
      <c r="AS54" s="247">
        <v>6</v>
      </c>
      <c r="AT54" s="247">
        <v>8</v>
      </c>
      <c r="AU54" s="588">
        <f t="shared" si="19"/>
        <v>10</v>
      </c>
      <c r="AV54" s="247">
        <v>7</v>
      </c>
      <c r="AW54" s="590">
        <v>3</v>
      </c>
      <c r="AX54" s="247">
        <f t="shared" si="20"/>
        <v>21</v>
      </c>
      <c r="AY54" s="247">
        <v>11</v>
      </c>
      <c r="AZ54" s="247">
        <v>10</v>
      </c>
      <c r="BA54" s="588">
        <f t="shared" si="21"/>
        <v>16</v>
      </c>
      <c r="BB54" s="247">
        <v>10</v>
      </c>
      <c r="BC54" s="590">
        <v>6</v>
      </c>
      <c r="BD54" s="247">
        <f t="shared" si="22"/>
        <v>21</v>
      </c>
      <c r="BE54" s="247">
        <v>7</v>
      </c>
      <c r="BF54" s="247">
        <v>14</v>
      </c>
      <c r="BG54" s="588">
        <f t="shared" si="23"/>
        <v>86</v>
      </c>
      <c r="BH54" s="247">
        <v>47</v>
      </c>
      <c r="BI54" s="590">
        <v>39</v>
      </c>
      <c r="BJ54" s="247">
        <f t="shared" si="24"/>
        <v>18</v>
      </c>
      <c r="BK54" s="247">
        <v>9</v>
      </c>
      <c r="BL54" s="247">
        <v>9</v>
      </c>
      <c r="BM54" s="588">
        <f t="shared" si="25"/>
        <v>16</v>
      </c>
      <c r="BN54" s="247">
        <v>10</v>
      </c>
      <c r="BO54" s="590">
        <v>6</v>
      </c>
      <c r="BP54" s="247">
        <f t="shared" si="26"/>
        <v>18</v>
      </c>
      <c r="BQ54" s="247">
        <v>8</v>
      </c>
      <c r="BR54" s="247">
        <v>10</v>
      </c>
      <c r="BS54" s="588">
        <f t="shared" si="27"/>
        <v>14</v>
      </c>
      <c r="BT54" s="247">
        <v>8</v>
      </c>
      <c r="BU54" s="590">
        <v>6</v>
      </c>
      <c r="BV54" s="247">
        <f t="shared" si="28"/>
        <v>20</v>
      </c>
      <c r="BW54" s="247">
        <v>12</v>
      </c>
      <c r="BX54" s="247">
        <v>8</v>
      </c>
      <c r="BY54" s="588">
        <f t="shared" si="29"/>
        <v>68</v>
      </c>
      <c r="BZ54" s="247">
        <v>36</v>
      </c>
      <c r="CA54" s="590">
        <v>32</v>
      </c>
      <c r="CB54" s="247">
        <f t="shared" si="30"/>
        <v>13</v>
      </c>
      <c r="CC54" s="247">
        <v>7</v>
      </c>
      <c r="CD54" s="247">
        <v>6</v>
      </c>
      <c r="CE54" s="588">
        <f t="shared" si="31"/>
        <v>12</v>
      </c>
      <c r="CF54" s="247">
        <v>4</v>
      </c>
      <c r="CG54" s="590">
        <v>8</v>
      </c>
      <c r="CH54" s="247">
        <f t="shared" si="32"/>
        <v>13</v>
      </c>
      <c r="CI54" s="247">
        <v>6</v>
      </c>
      <c r="CJ54" s="247">
        <v>7</v>
      </c>
      <c r="CK54" s="588">
        <f t="shared" si="33"/>
        <v>13</v>
      </c>
      <c r="CL54" s="247">
        <v>8</v>
      </c>
      <c r="CM54" s="590">
        <v>5</v>
      </c>
      <c r="CN54" s="247">
        <f t="shared" si="34"/>
        <v>17</v>
      </c>
      <c r="CO54" s="247">
        <v>11</v>
      </c>
      <c r="CP54" s="247">
        <v>6</v>
      </c>
      <c r="CQ54" s="588">
        <f t="shared" si="35"/>
        <v>98</v>
      </c>
      <c r="CR54" s="247">
        <v>48</v>
      </c>
      <c r="CS54" s="590">
        <v>50</v>
      </c>
      <c r="CT54" s="247">
        <f t="shared" si="36"/>
        <v>113</v>
      </c>
      <c r="CU54" s="247">
        <v>51</v>
      </c>
      <c r="CV54" s="247">
        <v>62</v>
      </c>
      <c r="CW54" s="588">
        <f t="shared" si="37"/>
        <v>114</v>
      </c>
      <c r="CX54" s="247">
        <v>57</v>
      </c>
      <c r="CY54" s="590">
        <v>57</v>
      </c>
      <c r="CZ54" s="247">
        <f t="shared" si="38"/>
        <v>132</v>
      </c>
      <c r="DA54" s="247">
        <v>61</v>
      </c>
      <c r="DB54" s="247">
        <v>71</v>
      </c>
      <c r="DC54" s="588">
        <f t="shared" si="39"/>
        <v>112</v>
      </c>
      <c r="DD54" s="247">
        <v>62</v>
      </c>
      <c r="DE54" s="590">
        <v>50</v>
      </c>
      <c r="DF54" s="247">
        <f t="shared" si="40"/>
        <v>119</v>
      </c>
      <c r="DG54" s="247">
        <v>59</v>
      </c>
      <c r="DH54" s="247">
        <v>60</v>
      </c>
      <c r="DI54" s="588">
        <f t="shared" si="41"/>
        <v>82</v>
      </c>
      <c r="DJ54" s="247">
        <v>31</v>
      </c>
      <c r="DK54" s="590">
        <v>51</v>
      </c>
      <c r="DL54" s="247">
        <f t="shared" si="42"/>
        <v>79</v>
      </c>
      <c r="DM54" s="247">
        <v>32</v>
      </c>
      <c r="DN54" s="247">
        <v>47</v>
      </c>
      <c r="DO54" s="588">
        <f t="shared" si="43"/>
        <v>83</v>
      </c>
      <c r="DP54" s="247">
        <v>40</v>
      </c>
      <c r="DQ54" s="590">
        <v>43</v>
      </c>
      <c r="DR54" s="247">
        <f t="shared" si="44"/>
        <v>66</v>
      </c>
      <c r="DS54" s="247">
        <v>28</v>
      </c>
      <c r="DT54" s="247">
        <v>38</v>
      </c>
      <c r="DU54" s="588">
        <f t="shared" si="45"/>
        <v>57</v>
      </c>
      <c r="DV54" s="247">
        <v>19</v>
      </c>
      <c r="DW54" s="590">
        <v>38</v>
      </c>
      <c r="DX54" s="247">
        <f t="shared" si="46"/>
        <v>33</v>
      </c>
      <c r="DY54" s="247">
        <v>13</v>
      </c>
      <c r="DZ54" s="247">
        <v>20</v>
      </c>
      <c r="EA54" s="588">
        <f t="shared" si="47"/>
        <v>26</v>
      </c>
      <c r="EB54" s="247">
        <v>8</v>
      </c>
      <c r="EC54" s="590">
        <v>18</v>
      </c>
      <c r="ED54" s="247">
        <f>SUM(EE54,EF54)</f>
        <v>1</v>
      </c>
      <c r="EE54" s="247">
        <v>1</v>
      </c>
      <c r="EF54" s="259" t="s">
        <v>693</v>
      </c>
    </row>
    <row r="55" spans="1:136" ht="12.75" customHeight="1">
      <c r="A55" s="246" t="s">
        <v>220</v>
      </c>
      <c r="B55" s="258">
        <f t="shared" si="4"/>
        <v>984</v>
      </c>
      <c r="C55" s="247">
        <v>461</v>
      </c>
      <c r="D55" s="247">
        <v>523</v>
      </c>
      <c r="E55" s="588">
        <f t="shared" si="5"/>
        <v>36</v>
      </c>
      <c r="F55" s="247">
        <v>18</v>
      </c>
      <c r="G55" s="590">
        <v>18</v>
      </c>
      <c r="H55" s="247">
        <f t="shared" si="6"/>
        <v>10</v>
      </c>
      <c r="I55" s="247">
        <v>7</v>
      </c>
      <c r="J55" s="247">
        <v>3</v>
      </c>
      <c r="K55" s="588">
        <f t="shared" si="7"/>
        <v>11</v>
      </c>
      <c r="L55" s="247">
        <v>7</v>
      </c>
      <c r="M55" s="590">
        <v>4</v>
      </c>
      <c r="N55" s="247">
        <f t="shared" si="8"/>
        <v>4</v>
      </c>
      <c r="O55" s="247" t="s">
        <v>657</v>
      </c>
      <c r="P55" s="247">
        <v>4</v>
      </c>
      <c r="Q55" s="588">
        <f t="shared" si="9"/>
        <v>3</v>
      </c>
      <c r="R55" s="247">
        <v>1</v>
      </c>
      <c r="S55" s="590">
        <v>2</v>
      </c>
      <c r="T55" s="247">
        <f t="shared" si="10"/>
        <v>8</v>
      </c>
      <c r="U55" s="247">
        <v>3</v>
      </c>
      <c r="V55" s="247">
        <v>5</v>
      </c>
      <c r="W55" s="588">
        <f t="shared" si="11"/>
        <v>34</v>
      </c>
      <c r="X55" s="247">
        <v>17</v>
      </c>
      <c r="Y55" s="590">
        <v>17</v>
      </c>
      <c r="Z55" s="247">
        <f t="shared" si="12"/>
        <v>7</v>
      </c>
      <c r="AA55" s="247">
        <v>6</v>
      </c>
      <c r="AB55" s="247">
        <v>1</v>
      </c>
      <c r="AC55" s="588">
        <f t="shared" si="13"/>
        <v>6</v>
      </c>
      <c r="AD55" s="247">
        <v>4</v>
      </c>
      <c r="AE55" s="590">
        <v>2</v>
      </c>
      <c r="AF55" s="247">
        <f t="shared" si="14"/>
        <v>9</v>
      </c>
      <c r="AG55" s="247">
        <v>1</v>
      </c>
      <c r="AH55" s="247">
        <v>8</v>
      </c>
      <c r="AI55" s="588">
        <f t="shared" si="15"/>
        <v>7</v>
      </c>
      <c r="AJ55" s="247">
        <v>4</v>
      </c>
      <c r="AK55" s="590">
        <v>3</v>
      </c>
      <c r="AL55" s="247">
        <f t="shared" si="16"/>
        <v>5</v>
      </c>
      <c r="AM55" s="247">
        <v>2</v>
      </c>
      <c r="AN55" s="247">
        <v>3</v>
      </c>
      <c r="AO55" s="588">
        <f t="shared" si="17"/>
        <v>25</v>
      </c>
      <c r="AP55" s="247">
        <v>16</v>
      </c>
      <c r="AQ55" s="590">
        <v>9</v>
      </c>
      <c r="AR55" s="247">
        <f t="shared" si="18"/>
        <v>4</v>
      </c>
      <c r="AS55" s="247">
        <v>1</v>
      </c>
      <c r="AT55" s="247">
        <v>3</v>
      </c>
      <c r="AU55" s="588">
        <f t="shared" si="19"/>
        <v>5</v>
      </c>
      <c r="AV55" s="247">
        <v>4</v>
      </c>
      <c r="AW55" s="590">
        <v>1</v>
      </c>
      <c r="AX55" s="247">
        <f t="shared" si="20"/>
        <v>6</v>
      </c>
      <c r="AY55" s="247">
        <v>4</v>
      </c>
      <c r="AZ55" s="247">
        <v>2</v>
      </c>
      <c r="BA55" s="588">
        <f t="shared" si="21"/>
        <v>5</v>
      </c>
      <c r="BB55" s="247">
        <v>3</v>
      </c>
      <c r="BC55" s="590">
        <v>2</v>
      </c>
      <c r="BD55" s="247">
        <f t="shared" si="22"/>
        <v>5</v>
      </c>
      <c r="BE55" s="247">
        <v>4</v>
      </c>
      <c r="BF55" s="247">
        <v>1</v>
      </c>
      <c r="BG55" s="588">
        <f t="shared" si="23"/>
        <v>43</v>
      </c>
      <c r="BH55" s="247">
        <v>20</v>
      </c>
      <c r="BI55" s="590">
        <v>23</v>
      </c>
      <c r="BJ55" s="247">
        <f t="shared" si="24"/>
        <v>6</v>
      </c>
      <c r="BK55" s="247">
        <v>2</v>
      </c>
      <c r="BL55" s="247">
        <v>4</v>
      </c>
      <c r="BM55" s="588">
        <f t="shared" si="25"/>
        <v>7</v>
      </c>
      <c r="BN55" s="247">
        <v>2</v>
      </c>
      <c r="BO55" s="590">
        <v>5</v>
      </c>
      <c r="BP55" s="247">
        <f t="shared" si="26"/>
        <v>10</v>
      </c>
      <c r="BQ55" s="247">
        <v>7</v>
      </c>
      <c r="BR55" s="247">
        <v>3</v>
      </c>
      <c r="BS55" s="588">
        <f t="shared" si="27"/>
        <v>8</v>
      </c>
      <c r="BT55" s="247">
        <v>2</v>
      </c>
      <c r="BU55" s="590">
        <v>6</v>
      </c>
      <c r="BV55" s="247">
        <f t="shared" si="28"/>
        <v>12</v>
      </c>
      <c r="BW55" s="247">
        <v>7</v>
      </c>
      <c r="BX55" s="247">
        <v>5</v>
      </c>
      <c r="BY55" s="588">
        <f t="shared" si="29"/>
        <v>65</v>
      </c>
      <c r="BZ55" s="247">
        <v>27</v>
      </c>
      <c r="CA55" s="590">
        <v>38</v>
      </c>
      <c r="CB55" s="247">
        <f t="shared" si="30"/>
        <v>10</v>
      </c>
      <c r="CC55" s="247">
        <v>4</v>
      </c>
      <c r="CD55" s="247">
        <v>6</v>
      </c>
      <c r="CE55" s="588">
        <f t="shared" si="31"/>
        <v>10</v>
      </c>
      <c r="CF55" s="247">
        <v>6</v>
      </c>
      <c r="CG55" s="590">
        <v>4</v>
      </c>
      <c r="CH55" s="247">
        <f t="shared" si="32"/>
        <v>18</v>
      </c>
      <c r="CI55" s="247">
        <v>7</v>
      </c>
      <c r="CJ55" s="247">
        <v>11</v>
      </c>
      <c r="CK55" s="588">
        <f t="shared" si="33"/>
        <v>17</v>
      </c>
      <c r="CL55" s="247">
        <v>8</v>
      </c>
      <c r="CM55" s="590">
        <v>9</v>
      </c>
      <c r="CN55" s="247">
        <f t="shared" si="34"/>
        <v>10</v>
      </c>
      <c r="CO55" s="247">
        <v>2</v>
      </c>
      <c r="CP55" s="247">
        <v>8</v>
      </c>
      <c r="CQ55" s="588">
        <f t="shared" si="35"/>
        <v>72</v>
      </c>
      <c r="CR55" s="247">
        <v>25</v>
      </c>
      <c r="CS55" s="590">
        <v>47</v>
      </c>
      <c r="CT55" s="247">
        <f t="shared" si="36"/>
        <v>62</v>
      </c>
      <c r="CU55" s="247">
        <v>24</v>
      </c>
      <c r="CV55" s="247">
        <v>38</v>
      </c>
      <c r="CW55" s="588">
        <f t="shared" si="37"/>
        <v>52</v>
      </c>
      <c r="CX55" s="247">
        <v>25</v>
      </c>
      <c r="CY55" s="590">
        <v>27</v>
      </c>
      <c r="CZ55" s="247">
        <f t="shared" si="38"/>
        <v>48</v>
      </c>
      <c r="DA55" s="247">
        <v>29</v>
      </c>
      <c r="DB55" s="247">
        <v>19</v>
      </c>
      <c r="DC55" s="588">
        <f t="shared" si="39"/>
        <v>63</v>
      </c>
      <c r="DD55" s="247">
        <v>33</v>
      </c>
      <c r="DE55" s="590">
        <v>30</v>
      </c>
      <c r="DF55" s="247">
        <f t="shared" si="40"/>
        <v>112</v>
      </c>
      <c r="DG55" s="247">
        <v>55</v>
      </c>
      <c r="DH55" s="247">
        <v>57</v>
      </c>
      <c r="DI55" s="588">
        <f t="shared" si="41"/>
        <v>97</v>
      </c>
      <c r="DJ55" s="247">
        <v>49</v>
      </c>
      <c r="DK55" s="590">
        <v>48</v>
      </c>
      <c r="DL55" s="247">
        <f t="shared" si="42"/>
        <v>85</v>
      </c>
      <c r="DM55" s="247">
        <v>40</v>
      </c>
      <c r="DN55" s="247">
        <v>45</v>
      </c>
      <c r="DO55" s="588">
        <f t="shared" si="43"/>
        <v>64</v>
      </c>
      <c r="DP55" s="247">
        <v>26</v>
      </c>
      <c r="DQ55" s="590">
        <v>38</v>
      </c>
      <c r="DR55" s="247">
        <f t="shared" si="44"/>
        <v>55</v>
      </c>
      <c r="DS55" s="247">
        <v>26</v>
      </c>
      <c r="DT55" s="247">
        <v>29</v>
      </c>
      <c r="DU55" s="588">
        <f t="shared" si="45"/>
        <v>35</v>
      </c>
      <c r="DV55" s="247">
        <v>12</v>
      </c>
      <c r="DW55" s="590">
        <v>23</v>
      </c>
      <c r="DX55" s="247">
        <f t="shared" si="46"/>
        <v>21</v>
      </c>
      <c r="DY55" s="247">
        <v>12</v>
      </c>
      <c r="DZ55" s="247">
        <v>9</v>
      </c>
      <c r="EA55" s="588">
        <f t="shared" si="47"/>
        <v>14</v>
      </c>
      <c r="EB55" s="247">
        <v>6</v>
      </c>
      <c r="EC55" s="590">
        <v>8</v>
      </c>
      <c r="ED55" s="247">
        <f>SUM(EE55,EF55)</f>
        <v>1</v>
      </c>
      <c r="EE55" s="247">
        <v>1</v>
      </c>
      <c r="EF55" s="259" t="s">
        <v>693</v>
      </c>
    </row>
    <row r="56" spans="1:136" ht="12.75" customHeight="1">
      <c r="A56" s="248" t="s">
        <v>221</v>
      </c>
      <c r="B56" s="251">
        <f t="shared" si="4"/>
        <v>1251</v>
      </c>
      <c r="C56" s="249">
        <v>593</v>
      </c>
      <c r="D56" s="249">
        <v>658</v>
      </c>
      <c r="E56" s="592">
        <f t="shared" si="5"/>
        <v>43</v>
      </c>
      <c r="F56" s="249">
        <v>28</v>
      </c>
      <c r="G56" s="593">
        <v>15</v>
      </c>
      <c r="H56" s="249">
        <f t="shared" si="6"/>
        <v>4</v>
      </c>
      <c r="I56" s="249">
        <v>1</v>
      </c>
      <c r="J56" s="249">
        <v>3</v>
      </c>
      <c r="K56" s="592">
        <f t="shared" si="7"/>
        <v>7</v>
      </c>
      <c r="L56" s="249">
        <v>5</v>
      </c>
      <c r="M56" s="593">
        <v>2</v>
      </c>
      <c r="N56" s="249">
        <f t="shared" si="8"/>
        <v>11</v>
      </c>
      <c r="O56" s="249">
        <v>9</v>
      </c>
      <c r="P56" s="249">
        <v>2</v>
      </c>
      <c r="Q56" s="592">
        <f t="shared" si="9"/>
        <v>6</v>
      </c>
      <c r="R56" s="249">
        <v>3</v>
      </c>
      <c r="S56" s="593">
        <v>3</v>
      </c>
      <c r="T56" s="249">
        <f t="shared" si="10"/>
        <v>15</v>
      </c>
      <c r="U56" s="249">
        <v>10</v>
      </c>
      <c r="V56" s="249">
        <v>5</v>
      </c>
      <c r="W56" s="588">
        <f t="shared" si="11"/>
        <v>76</v>
      </c>
      <c r="X56" s="249">
        <v>40</v>
      </c>
      <c r="Y56" s="593">
        <v>36</v>
      </c>
      <c r="Z56" s="247">
        <f t="shared" si="12"/>
        <v>18</v>
      </c>
      <c r="AA56" s="249">
        <v>12</v>
      </c>
      <c r="AB56" s="249">
        <v>6</v>
      </c>
      <c r="AC56" s="588">
        <f t="shared" si="13"/>
        <v>14</v>
      </c>
      <c r="AD56" s="249">
        <v>9</v>
      </c>
      <c r="AE56" s="593">
        <v>5</v>
      </c>
      <c r="AF56" s="247">
        <f t="shared" si="14"/>
        <v>13</v>
      </c>
      <c r="AG56" s="249">
        <v>6</v>
      </c>
      <c r="AH56" s="249">
        <v>7</v>
      </c>
      <c r="AI56" s="588">
        <f t="shared" si="15"/>
        <v>15</v>
      </c>
      <c r="AJ56" s="249">
        <v>6</v>
      </c>
      <c r="AK56" s="593">
        <v>9</v>
      </c>
      <c r="AL56" s="247">
        <f t="shared" si="16"/>
        <v>16</v>
      </c>
      <c r="AM56" s="249">
        <v>7</v>
      </c>
      <c r="AN56" s="249">
        <v>9</v>
      </c>
      <c r="AO56" s="592">
        <f t="shared" si="17"/>
        <v>121</v>
      </c>
      <c r="AP56" s="249">
        <v>61</v>
      </c>
      <c r="AQ56" s="593">
        <v>60</v>
      </c>
      <c r="AR56" s="249">
        <f t="shared" si="18"/>
        <v>20</v>
      </c>
      <c r="AS56" s="249">
        <v>13</v>
      </c>
      <c r="AT56" s="249">
        <v>7</v>
      </c>
      <c r="AU56" s="592">
        <f t="shared" si="19"/>
        <v>22</v>
      </c>
      <c r="AV56" s="249">
        <v>10</v>
      </c>
      <c r="AW56" s="593">
        <v>12</v>
      </c>
      <c r="AX56" s="249">
        <f t="shared" si="20"/>
        <v>24</v>
      </c>
      <c r="AY56" s="247">
        <v>12</v>
      </c>
      <c r="AZ56" s="247">
        <v>12</v>
      </c>
      <c r="BA56" s="592">
        <f t="shared" si="21"/>
        <v>25</v>
      </c>
      <c r="BB56" s="247">
        <v>13</v>
      </c>
      <c r="BC56" s="590">
        <v>12</v>
      </c>
      <c r="BD56" s="249">
        <f t="shared" si="22"/>
        <v>30</v>
      </c>
      <c r="BE56" s="247">
        <v>13</v>
      </c>
      <c r="BF56" s="247">
        <v>17</v>
      </c>
      <c r="BG56" s="588">
        <f t="shared" si="23"/>
        <v>101</v>
      </c>
      <c r="BH56" s="249">
        <v>50</v>
      </c>
      <c r="BI56" s="593">
        <v>51</v>
      </c>
      <c r="BJ56" s="247">
        <f t="shared" si="24"/>
        <v>19</v>
      </c>
      <c r="BK56" s="249">
        <v>9</v>
      </c>
      <c r="BL56" s="249">
        <v>10</v>
      </c>
      <c r="BM56" s="588">
        <f t="shared" si="25"/>
        <v>29</v>
      </c>
      <c r="BN56" s="249">
        <v>11</v>
      </c>
      <c r="BO56" s="593">
        <v>18</v>
      </c>
      <c r="BP56" s="247">
        <f t="shared" si="26"/>
        <v>15</v>
      </c>
      <c r="BQ56" s="249">
        <v>9</v>
      </c>
      <c r="BR56" s="249">
        <v>6</v>
      </c>
      <c r="BS56" s="588">
        <f t="shared" si="27"/>
        <v>21</v>
      </c>
      <c r="BT56" s="249">
        <v>10</v>
      </c>
      <c r="BU56" s="593">
        <v>11</v>
      </c>
      <c r="BV56" s="247">
        <f t="shared" si="28"/>
        <v>17</v>
      </c>
      <c r="BW56" s="249">
        <v>11</v>
      </c>
      <c r="BX56" s="249">
        <v>6</v>
      </c>
      <c r="BY56" s="588">
        <f t="shared" si="29"/>
        <v>80</v>
      </c>
      <c r="BZ56" s="249">
        <v>34</v>
      </c>
      <c r="CA56" s="593">
        <v>46</v>
      </c>
      <c r="CB56" s="247">
        <f t="shared" si="30"/>
        <v>20</v>
      </c>
      <c r="CC56" s="249">
        <v>14</v>
      </c>
      <c r="CD56" s="249">
        <v>6</v>
      </c>
      <c r="CE56" s="588">
        <f t="shared" si="31"/>
        <v>16</v>
      </c>
      <c r="CF56" s="249">
        <v>4</v>
      </c>
      <c r="CG56" s="593">
        <v>12</v>
      </c>
      <c r="CH56" s="247">
        <f t="shared" si="32"/>
        <v>20</v>
      </c>
      <c r="CI56" s="249">
        <v>5</v>
      </c>
      <c r="CJ56" s="249">
        <v>15</v>
      </c>
      <c r="CK56" s="588">
        <f t="shared" si="33"/>
        <v>14</v>
      </c>
      <c r="CL56" s="249">
        <v>6</v>
      </c>
      <c r="CM56" s="593">
        <v>8</v>
      </c>
      <c r="CN56" s="247">
        <f t="shared" si="34"/>
        <v>10</v>
      </c>
      <c r="CO56" s="249">
        <v>5</v>
      </c>
      <c r="CP56" s="249">
        <v>5</v>
      </c>
      <c r="CQ56" s="588">
        <f t="shared" si="35"/>
        <v>72</v>
      </c>
      <c r="CR56" s="249">
        <v>28</v>
      </c>
      <c r="CS56" s="593">
        <v>44</v>
      </c>
      <c r="CT56" s="247">
        <f t="shared" si="36"/>
        <v>64</v>
      </c>
      <c r="CU56" s="249">
        <v>26</v>
      </c>
      <c r="CV56" s="249">
        <v>38</v>
      </c>
      <c r="CW56" s="588">
        <f t="shared" si="37"/>
        <v>85</v>
      </c>
      <c r="CX56" s="249">
        <v>34</v>
      </c>
      <c r="CY56" s="593">
        <v>51</v>
      </c>
      <c r="CZ56" s="247">
        <f t="shared" si="38"/>
        <v>144</v>
      </c>
      <c r="DA56" s="249">
        <v>59</v>
      </c>
      <c r="DB56" s="249">
        <v>85</v>
      </c>
      <c r="DC56" s="588">
        <f t="shared" si="39"/>
        <v>119</v>
      </c>
      <c r="DD56" s="249">
        <v>58</v>
      </c>
      <c r="DE56" s="593">
        <v>61</v>
      </c>
      <c r="DF56" s="249">
        <f t="shared" si="40"/>
        <v>126</v>
      </c>
      <c r="DG56" s="249">
        <v>69</v>
      </c>
      <c r="DH56" s="249">
        <v>57</v>
      </c>
      <c r="DI56" s="592">
        <f t="shared" si="41"/>
        <v>73</v>
      </c>
      <c r="DJ56" s="249">
        <v>40</v>
      </c>
      <c r="DK56" s="593">
        <v>33</v>
      </c>
      <c r="DL56" s="249">
        <f t="shared" si="42"/>
        <v>51</v>
      </c>
      <c r="DM56" s="249">
        <v>26</v>
      </c>
      <c r="DN56" s="249">
        <v>25</v>
      </c>
      <c r="DO56" s="592">
        <f t="shared" si="43"/>
        <v>45</v>
      </c>
      <c r="DP56" s="249">
        <v>19</v>
      </c>
      <c r="DQ56" s="593">
        <v>26</v>
      </c>
      <c r="DR56" s="249">
        <f t="shared" si="44"/>
        <v>23</v>
      </c>
      <c r="DS56" s="249">
        <v>9</v>
      </c>
      <c r="DT56" s="249">
        <v>14</v>
      </c>
      <c r="DU56" s="592">
        <f t="shared" si="45"/>
        <v>13</v>
      </c>
      <c r="DV56" s="249">
        <v>6</v>
      </c>
      <c r="DW56" s="593">
        <v>7</v>
      </c>
      <c r="DX56" s="249">
        <f t="shared" si="46"/>
        <v>10</v>
      </c>
      <c r="DY56" s="249">
        <v>4</v>
      </c>
      <c r="DZ56" s="249">
        <v>6</v>
      </c>
      <c r="EA56" s="592">
        <f t="shared" si="47"/>
        <v>5</v>
      </c>
      <c r="EB56" s="249">
        <v>2</v>
      </c>
      <c r="EC56" s="593">
        <v>3</v>
      </c>
      <c r="ED56" s="249" t="s">
        <v>693</v>
      </c>
      <c r="EE56" s="249" t="s">
        <v>693</v>
      </c>
      <c r="EF56" s="260" t="s">
        <v>693</v>
      </c>
    </row>
    <row r="57" spans="1:136" ht="12.75" customHeight="1">
      <c r="A57" s="250" t="s">
        <v>222</v>
      </c>
      <c r="B57" s="258">
        <f t="shared" si="4"/>
        <v>1478</v>
      </c>
      <c r="C57" s="256">
        <v>689</v>
      </c>
      <c r="D57" s="256">
        <v>789</v>
      </c>
      <c r="E57" s="591">
        <f t="shared" si="5"/>
        <v>27</v>
      </c>
      <c r="F57" s="256">
        <v>8</v>
      </c>
      <c r="G57" s="589">
        <v>19</v>
      </c>
      <c r="H57" s="256">
        <f t="shared" si="6"/>
        <v>7</v>
      </c>
      <c r="I57" s="256">
        <v>1</v>
      </c>
      <c r="J57" s="256">
        <v>6</v>
      </c>
      <c r="K57" s="588">
        <f t="shared" si="7"/>
        <v>7</v>
      </c>
      <c r="L57" s="247">
        <v>4</v>
      </c>
      <c r="M57" s="590">
        <v>3</v>
      </c>
      <c r="N57" s="247">
        <f t="shared" si="8"/>
        <v>2</v>
      </c>
      <c r="O57" s="247">
        <v>1</v>
      </c>
      <c r="P57" s="247">
        <v>1</v>
      </c>
      <c r="Q57" s="588">
        <f t="shared" si="9"/>
        <v>7</v>
      </c>
      <c r="R57" s="247">
        <v>1</v>
      </c>
      <c r="S57" s="590">
        <v>6</v>
      </c>
      <c r="T57" s="247">
        <f t="shared" si="10"/>
        <v>4</v>
      </c>
      <c r="U57" s="247">
        <v>1</v>
      </c>
      <c r="V57" s="247">
        <v>3</v>
      </c>
      <c r="W57" s="591">
        <f t="shared" si="11"/>
        <v>42</v>
      </c>
      <c r="X57" s="247">
        <v>23</v>
      </c>
      <c r="Y57" s="590">
        <v>19</v>
      </c>
      <c r="Z57" s="256">
        <f t="shared" si="12"/>
        <v>6</v>
      </c>
      <c r="AA57" s="247">
        <v>1</v>
      </c>
      <c r="AB57" s="247">
        <v>5</v>
      </c>
      <c r="AC57" s="591">
        <f t="shared" si="13"/>
        <v>7</v>
      </c>
      <c r="AD57" s="247">
        <v>7</v>
      </c>
      <c r="AE57" s="590" t="s">
        <v>693</v>
      </c>
      <c r="AF57" s="256">
        <f t="shared" si="14"/>
        <v>5</v>
      </c>
      <c r="AG57" s="247">
        <v>4</v>
      </c>
      <c r="AH57" s="247">
        <v>1</v>
      </c>
      <c r="AI57" s="591">
        <f t="shared" si="15"/>
        <v>10</v>
      </c>
      <c r="AJ57" s="247">
        <v>5</v>
      </c>
      <c r="AK57" s="590">
        <v>5</v>
      </c>
      <c r="AL57" s="256">
        <f t="shared" si="16"/>
        <v>14</v>
      </c>
      <c r="AM57" s="247">
        <v>6</v>
      </c>
      <c r="AN57" s="247">
        <v>8</v>
      </c>
      <c r="AO57" s="588">
        <f t="shared" si="17"/>
        <v>69</v>
      </c>
      <c r="AP57" s="247">
        <v>38</v>
      </c>
      <c r="AQ57" s="590">
        <v>31</v>
      </c>
      <c r="AR57" s="247">
        <f t="shared" si="18"/>
        <v>14</v>
      </c>
      <c r="AS57" s="247">
        <v>6</v>
      </c>
      <c r="AT57" s="247">
        <v>8</v>
      </c>
      <c r="AU57" s="588">
        <f t="shared" si="19"/>
        <v>12</v>
      </c>
      <c r="AV57" s="247">
        <v>4</v>
      </c>
      <c r="AW57" s="590">
        <v>8</v>
      </c>
      <c r="AX57" s="247">
        <f t="shared" si="20"/>
        <v>19</v>
      </c>
      <c r="AY57" s="256">
        <v>14</v>
      </c>
      <c r="AZ57" s="256">
        <v>5</v>
      </c>
      <c r="BA57" s="588">
        <f t="shared" si="21"/>
        <v>9</v>
      </c>
      <c r="BB57" s="256">
        <v>6</v>
      </c>
      <c r="BC57" s="589">
        <v>3</v>
      </c>
      <c r="BD57" s="247">
        <f t="shared" si="22"/>
        <v>15</v>
      </c>
      <c r="BE57" s="256">
        <v>8</v>
      </c>
      <c r="BF57" s="256">
        <v>7</v>
      </c>
      <c r="BG57" s="591">
        <f t="shared" si="23"/>
        <v>112</v>
      </c>
      <c r="BH57" s="247">
        <v>60</v>
      </c>
      <c r="BI57" s="590">
        <v>52</v>
      </c>
      <c r="BJ57" s="256">
        <f t="shared" si="24"/>
        <v>17</v>
      </c>
      <c r="BK57" s="247">
        <v>12</v>
      </c>
      <c r="BL57" s="247">
        <v>5</v>
      </c>
      <c r="BM57" s="591">
        <f t="shared" si="25"/>
        <v>23</v>
      </c>
      <c r="BN57" s="247">
        <v>10</v>
      </c>
      <c r="BO57" s="590">
        <v>13</v>
      </c>
      <c r="BP57" s="256">
        <f t="shared" si="26"/>
        <v>27</v>
      </c>
      <c r="BQ57" s="247">
        <v>11</v>
      </c>
      <c r="BR57" s="247">
        <v>16</v>
      </c>
      <c r="BS57" s="591">
        <f t="shared" si="27"/>
        <v>21</v>
      </c>
      <c r="BT57" s="247">
        <v>14</v>
      </c>
      <c r="BU57" s="590">
        <v>7</v>
      </c>
      <c r="BV57" s="256">
        <f t="shared" si="28"/>
        <v>24</v>
      </c>
      <c r="BW57" s="247">
        <v>13</v>
      </c>
      <c r="BX57" s="247">
        <v>11</v>
      </c>
      <c r="BY57" s="591">
        <f t="shared" si="29"/>
        <v>119</v>
      </c>
      <c r="BZ57" s="247">
        <v>51</v>
      </c>
      <c r="CA57" s="590">
        <v>68</v>
      </c>
      <c r="CB57" s="256">
        <f t="shared" si="30"/>
        <v>27</v>
      </c>
      <c r="CC57" s="247">
        <v>10</v>
      </c>
      <c r="CD57" s="247">
        <v>17</v>
      </c>
      <c r="CE57" s="591">
        <f t="shared" si="31"/>
        <v>21</v>
      </c>
      <c r="CF57" s="247">
        <v>11</v>
      </c>
      <c r="CG57" s="590">
        <v>10</v>
      </c>
      <c r="CH57" s="256">
        <f t="shared" si="32"/>
        <v>30</v>
      </c>
      <c r="CI57" s="247">
        <v>16</v>
      </c>
      <c r="CJ57" s="247">
        <v>14</v>
      </c>
      <c r="CK57" s="591">
        <f t="shared" si="33"/>
        <v>21</v>
      </c>
      <c r="CL57" s="247">
        <v>9</v>
      </c>
      <c r="CM57" s="590">
        <v>12</v>
      </c>
      <c r="CN57" s="256">
        <f t="shared" si="34"/>
        <v>20</v>
      </c>
      <c r="CO57" s="247">
        <v>5</v>
      </c>
      <c r="CP57" s="247">
        <v>15</v>
      </c>
      <c r="CQ57" s="591">
        <f t="shared" si="35"/>
        <v>91</v>
      </c>
      <c r="CR57" s="247">
        <v>39</v>
      </c>
      <c r="CS57" s="590">
        <v>52</v>
      </c>
      <c r="CT57" s="256">
        <f t="shared" si="36"/>
        <v>63</v>
      </c>
      <c r="CU57" s="247">
        <v>28</v>
      </c>
      <c r="CV57" s="247">
        <v>35</v>
      </c>
      <c r="CW57" s="591">
        <f t="shared" si="37"/>
        <v>52</v>
      </c>
      <c r="CX57" s="247">
        <v>21</v>
      </c>
      <c r="CY57" s="590">
        <v>31</v>
      </c>
      <c r="CZ57" s="256">
        <f t="shared" si="38"/>
        <v>75</v>
      </c>
      <c r="DA57" s="247">
        <v>29</v>
      </c>
      <c r="DB57" s="247">
        <v>46</v>
      </c>
      <c r="DC57" s="591">
        <f t="shared" si="39"/>
        <v>129</v>
      </c>
      <c r="DD57" s="247">
        <v>57</v>
      </c>
      <c r="DE57" s="590">
        <v>72</v>
      </c>
      <c r="DF57" s="247">
        <f t="shared" si="40"/>
        <v>175</v>
      </c>
      <c r="DG57" s="247">
        <v>76</v>
      </c>
      <c r="DH57" s="247">
        <v>99</v>
      </c>
      <c r="DI57" s="588">
        <f t="shared" si="41"/>
        <v>152</v>
      </c>
      <c r="DJ57" s="247">
        <v>73</v>
      </c>
      <c r="DK57" s="590">
        <v>79</v>
      </c>
      <c r="DL57" s="247">
        <f t="shared" si="42"/>
        <v>131</v>
      </c>
      <c r="DM57" s="247">
        <v>68</v>
      </c>
      <c r="DN57" s="247">
        <v>63</v>
      </c>
      <c r="DO57" s="588">
        <f t="shared" si="43"/>
        <v>110</v>
      </c>
      <c r="DP57" s="247">
        <v>56</v>
      </c>
      <c r="DQ57" s="590">
        <v>54</v>
      </c>
      <c r="DR57" s="247">
        <f t="shared" si="44"/>
        <v>65</v>
      </c>
      <c r="DS57" s="247">
        <v>41</v>
      </c>
      <c r="DT57" s="247">
        <v>24</v>
      </c>
      <c r="DU57" s="591">
        <f t="shared" si="45"/>
        <v>36</v>
      </c>
      <c r="DV57" s="256">
        <v>13</v>
      </c>
      <c r="DW57" s="589">
        <v>23</v>
      </c>
      <c r="DX57" s="256">
        <f t="shared" si="46"/>
        <v>14</v>
      </c>
      <c r="DY57" s="256">
        <v>4</v>
      </c>
      <c r="DZ57" s="256">
        <v>10</v>
      </c>
      <c r="EA57" s="591">
        <f t="shared" si="47"/>
        <v>16</v>
      </c>
      <c r="EB57" s="256">
        <v>4</v>
      </c>
      <c r="EC57" s="589">
        <v>12</v>
      </c>
      <c r="ED57" s="256" t="s">
        <v>693</v>
      </c>
      <c r="EE57" s="256" t="s">
        <v>693</v>
      </c>
      <c r="EF57" s="257" t="s">
        <v>693</v>
      </c>
    </row>
    <row r="58" spans="1:136" ht="12.75" customHeight="1">
      <c r="A58" s="246" t="s">
        <v>223</v>
      </c>
      <c r="B58" s="258">
        <f t="shared" si="4"/>
        <v>4333</v>
      </c>
      <c r="C58" s="247">
        <v>2016</v>
      </c>
      <c r="D58" s="247">
        <v>2317</v>
      </c>
      <c r="E58" s="588">
        <f t="shared" si="5"/>
        <v>179</v>
      </c>
      <c r="F58" s="247">
        <v>90</v>
      </c>
      <c r="G58" s="590">
        <v>89</v>
      </c>
      <c r="H58" s="247">
        <f t="shared" si="6"/>
        <v>34</v>
      </c>
      <c r="I58" s="247">
        <v>21</v>
      </c>
      <c r="J58" s="247">
        <v>13</v>
      </c>
      <c r="K58" s="588">
        <f t="shared" si="7"/>
        <v>28</v>
      </c>
      <c r="L58" s="247">
        <v>17</v>
      </c>
      <c r="M58" s="590">
        <v>11</v>
      </c>
      <c r="N58" s="247">
        <f t="shared" si="8"/>
        <v>42</v>
      </c>
      <c r="O58" s="247">
        <v>18</v>
      </c>
      <c r="P58" s="247">
        <v>24</v>
      </c>
      <c r="Q58" s="588">
        <f t="shared" si="9"/>
        <v>39</v>
      </c>
      <c r="R58" s="247">
        <v>19</v>
      </c>
      <c r="S58" s="590">
        <v>20</v>
      </c>
      <c r="T58" s="247">
        <f t="shared" si="10"/>
        <v>36</v>
      </c>
      <c r="U58" s="247">
        <v>15</v>
      </c>
      <c r="V58" s="247">
        <v>21</v>
      </c>
      <c r="W58" s="588">
        <f t="shared" si="11"/>
        <v>225</v>
      </c>
      <c r="X58" s="247">
        <v>106</v>
      </c>
      <c r="Y58" s="590">
        <v>119</v>
      </c>
      <c r="Z58" s="247">
        <f t="shared" si="12"/>
        <v>47</v>
      </c>
      <c r="AA58" s="247">
        <v>24</v>
      </c>
      <c r="AB58" s="247">
        <v>23</v>
      </c>
      <c r="AC58" s="588">
        <f t="shared" si="13"/>
        <v>36</v>
      </c>
      <c r="AD58" s="247">
        <v>17</v>
      </c>
      <c r="AE58" s="590">
        <v>19</v>
      </c>
      <c r="AF58" s="247">
        <f t="shared" si="14"/>
        <v>55</v>
      </c>
      <c r="AG58" s="247">
        <v>29</v>
      </c>
      <c r="AH58" s="247">
        <v>26</v>
      </c>
      <c r="AI58" s="588">
        <f t="shared" si="15"/>
        <v>40</v>
      </c>
      <c r="AJ58" s="247">
        <v>18</v>
      </c>
      <c r="AK58" s="590">
        <v>22</v>
      </c>
      <c r="AL58" s="247">
        <f t="shared" si="16"/>
        <v>47</v>
      </c>
      <c r="AM58" s="247">
        <v>18</v>
      </c>
      <c r="AN58" s="247">
        <v>29</v>
      </c>
      <c r="AO58" s="588">
        <f t="shared" si="17"/>
        <v>238</v>
      </c>
      <c r="AP58" s="247">
        <v>122</v>
      </c>
      <c r="AQ58" s="590">
        <v>116</v>
      </c>
      <c r="AR58" s="247">
        <f t="shared" si="18"/>
        <v>47</v>
      </c>
      <c r="AS58" s="247">
        <v>24</v>
      </c>
      <c r="AT58" s="247">
        <v>23</v>
      </c>
      <c r="AU58" s="588">
        <f t="shared" si="19"/>
        <v>48</v>
      </c>
      <c r="AV58" s="247">
        <v>29</v>
      </c>
      <c r="AW58" s="590">
        <v>19</v>
      </c>
      <c r="AX58" s="247">
        <f t="shared" si="20"/>
        <v>42</v>
      </c>
      <c r="AY58" s="247">
        <v>23</v>
      </c>
      <c r="AZ58" s="247">
        <v>19</v>
      </c>
      <c r="BA58" s="588">
        <f t="shared" si="21"/>
        <v>49</v>
      </c>
      <c r="BB58" s="247">
        <v>23</v>
      </c>
      <c r="BC58" s="590">
        <v>26</v>
      </c>
      <c r="BD58" s="247">
        <f t="shared" si="22"/>
        <v>52</v>
      </c>
      <c r="BE58" s="247">
        <v>23</v>
      </c>
      <c r="BF58" s="247">
        <v>29</v>
      </c>
      <c r="BG58" s="588">
        <f t="shared" si="23"/>
        <v>279</v>
      </c>
      <c r="BH58" s="247">
        <v>133</v>
      </c>
      <c r="BI58" s="590">
        <v>146</v>
      </c>
      <c r="BJ58" s="247">
        <f t="shared" si="24"/>
        <v>54</v>
      </c>
      <c r="BK58" s="247">
        <v>21</v>
      </c>
      <c r="BL58" s="247">
        <v>33</v>
      </c>
      <c r="BM58" s="588">
        <f t="shared" si="25"/>
        <v>45</v>
      </c>
      <c r="BN58" s="247">
        <v>19</v>
      </c>
      <c r="BO58" s="590">
        <v>26</v>
      </c>
      <c r="BP58" s="247">
        <f t="shared" si="26"/>
        <v>65</v>
      </c>
      <c r="BQ58" s="247">
        <v>38</v>
      </c>
      <c r="BR58" s="247">
        <v>27</v>
      </c>
      <c r="BS58" s="588">
        <f t="shared" si="27"/>
        <v>56</v>
      </c>
      <c r="BT58" s="247">
        <v>27</v>
      </c>
      <c r="BU58" s="590">
        <v>29</v>
      </c>
      <c r="BV58" s="247">
        <f t="shared" si="28"/>
        <v>59</v>
      </c>
      <c r="BW58" s="247">
        <v>28</v>
      </c>
      <c r="BX58" s="247">
        <v>31</v>
      </c>
      <c r="BY58" s="588">
        <f t="shared" si="29"/>
        <v>318</v>
      </c>
      <c r="BZ58" s="247">
        <v>142</v>
      </c>
      <c r="CA58" s="590">
        <v>176</v>
      </c>
      <c r="CB58" s="247">
        <f t="shared" si="30"/>
        <v>64</v>
      </c>
      <c r="CC58" s="247">
        <v>25</v>
      </c>
      <c r="CD58" s="247">
        <v>39</v>
      </c>
      <c r="CE58" s="588">
        <f t="shared" si="31"/>
        <v>57</v>
      </c>
      <c r="CF58" s="247">
        <v>24</v>
      </c>
      <c r="CG58" s="590">
        <v>33</v>
      </c>
      <c r="CH58" s="247">
        <f t="shared" si="32"/>
        <v>75</v>
      </c>
      <c r="CI58" s="247">
        <v>32</v>
      </c>
      <c r="CJ58" s="247">
        <v>43</v>
      </c>
      <c r="CK58" s="588">
        <f t="shared" si="33"/>
        <v>67</v>
      </c>
      <c r="CL58" s="247">
        <v>32</v>
      </c>
      <c r="CM58" s="590">
        <v>35</v>
      </c>
      <c r="CN58" s="247">
        <f t="shared" si="34"/>
        <v>55</v>
      </c>
      <c r="CO58" s="247">
        <v>29</v>
      </c>
      <c r="CP58" s="247">
        <v>26</v>
      </c>
      <c r="CQ58" s="588">
        <f t="shared" si="35"/>
        <v>326</v>
      </c>
      <c r="CR58" s="247">
        <v>149</v>
      </c>
      <c r="CS58" s="590">
        <v>177</v>
      </c>
      <c r="CT58" s="247">
        <f t="shared" si="36"/>
        <v>323</v>
      </c>
      <c r="CU58" s="247">
        <v>152</v>
      </c>
      <c r="CV58" s="247">
        <v>171</v>
      </c>
      <c r="CW58" s="588">
        <f t="shared" si="37"/>
        <v>282</v>
      </c>
      <c r="CX58" s="247">
        <v>133</v>
      </c>
      <c r="CY58" s="590">
        <v>149</v>
      </c>
      <c r="CZ58" s="247">
        <f t="shared" si="38"/>
        <v>284</v>
      </c>
      <c r="DA58" s="247">
        <v>126</v>
      </c>
      <c r="DB58" s="247">
        <v>158</v>
      </c>
      <c r="DC58" s="588">
        <f t="shared" si="39"/>
        <v>347</v>
      </c>
      <c r="DD58" s="247">
        <v>147</v>
      </c>
      <c r="DE58" s="590">
        <v>200</v>
      </c>
      <c r="DF58" s="247">
        <f t="shared" si="40"/>
        <v>406</v>
      </c>
      <c r="DG58" s="247">
        <v>191</v>
      </c>
      <c r="DH58" s="247">
        <v>215</v>
      </c>
      <c r="DI58" s="588">
        <f t="shared" si="41"/>
        <v>367</v>
      </c>
      <c r="DJ58" s="247">
        <v>172</v>
      </c>
      <c r="DK58" s="590">
        <v>195</v>
      </c>
      <c r="DL58" s="247">
        <f t="shared" si="42"/>
        <v>282</v>
      </c>
      <c r="DM58" s="247">
        <v>140</v>
      </c>
      <c r="DN58" s="247">
        <v>142</v>
      </c>
      <c r="DO58" s="588">
        <f t="shared" si="43"/>
        <v>182</v>
      </c>
      <c r="DP58" s="247">
        <v>86</v>
      </c>
      <c r="DQ58" s="590">
        <v>96</v>
      </c>
      <c r="DR58" s="247">
        <f t="shared" si="44"/>
        <v>141</v>
      </c>
      <c r="DS58" s="247">
        <v>61</v>
      </c>
      <c r="DT58" s="247">
        <v>80</v>
      </c>
      <c r="DU58" s="588">
        <f t="shared" si="45"/>
        <v>88</v>
      </c>
      <c r="DV58" s="247">
        <v>45</v>
      </c>
      <c r="DW58" s="590">
        <v>43</v>
      </c>
      <c r="DX58" s="247">
        <f t="shared" si="46"/>
        <v>29</v>
      </c>
      <c r="DY58" s="247">
        <v>10</v>
      </c>
      <c r="DZ58" s="247">
        <v>19</v>
      </c>
      <c r="EA58" s="588">
        <f t="shared" si="47"/>
        <v>32</v>
      </c>
      <c r="EB58" s="247">
        <v>7</v>
      </c>
      <c r="EC58" s="590">
        <v>25</v>
      </c>
      <c r="ED58" s="247">
        <f>SUM(EE58,EF58)</f>
        <v>5</v>
      </c>
      <c r="EE58" s="247">
        <v>4</v>
      </c>
      <c r="EF58" s="259">
        <v>1</v>
      </c>
    </row>
    <row r="59" spans="1:136" ht="12.75" customHeight="1">
      <c r="A59" s="246" t="s">
        <v>224</v>
      </c>
      <c r="B59" s="258">
        <f t="shared" si="4"/>
        <v>3407</v>
      </c>
      <c r="C59" s="247">
        <v>1628</v>
      </c>
      <c r="D59" s="247">
        <v>1779</v>
      </c>
      <c r="E59" s="588">
        <f t="shared" si="5"/>
        <v>144</v>
      </c>
      <c r="F59" s="247">
        <v>71</v>
      </c>
      <c r="G59" s="590">
        <v>73</v>
      </c>
      <c r="H59" s="247">
        <f t="shared" si="6"/>
        <v>29</v>
      </c>
      <c r="I59" s="247">
        <v>16</v>
      </c>
      <c r="J59" s="247">
        <v>13</v>
      </c>
      <c r="K59" s="588">
        <f t="shared" si="7"/>
        <v>19</v>
      </c>
      <c r="L59" s="247">
        <v>9</v>
      </c>
      <c r="M59" s="590">
        <v>10</v>
      </c>
      <c r="N59" s="247">
        <f t="shared" si="8"/>
        <v>34</v>
      </c>
      <c r="O59" s="247">
        <v>16</v>
      </c>
      <c r="P59" s="247">
        <v>18</v>
      </c>
      <c r="Q59" s="588">
        <f t="shared" si="9"/>
        <v>36</v>
      </c>
      <c r="R59" s="247">
        <v>16</v>
      </c>
      <c r="S59" s="590">
        <v>20</v>
      </c>
      <c r="T59" s="247">
        <f t="shared" si="10"/>
        <v>26</v>
      </c>
      <c r="U59" s="247">
        <v>14</v>
      </c>
      <c r="V59" s="247">
        <v>12</v>
      </c>
      <c r="W59" s="588">
        <f t="shared" si="11"/>
        <v>206</v>
      </c>
      <c r="X59" s="247">
        <v>116</v>
      </c>
      <c r="Y59" s="590">
        <v>90</v>
      </c>
      <c r="Z59" s="247">
        <f t="shared" si="12"/>
        <v>36</v>
      </c>
      <c r="AA59" s="247">
        <v>17</v>
      </c>
      <c r="AB59" s="247">
        <v>19</v>
      </c>
      <c r="AC59" s="588">
        <f t="shared" si="13"/>
        <v>43</v>
      </c>
      <c r="AD59" s="247">
        <v>26</v>
      </c>
      <c r="AE59" s="590">
        <v>17</v>
      </c>
      <c r="AF59" s="247">
        <f t="shared" si="14"/>
        <v>41</v>
      </c>
      <c r="AG59" s="247">
        <v>23</v>
      </c>
      <c r="AH59" s="247">
        <v>18</v>
      </c>
      <c r="AI59" s="588">
        <f t="shared" si="15"/>
        <v>43</v>
      </c>
      <c r="AJ59" s="247">
        <v>26</v>
      </c>
      <c r="AK59" s="590">
        <v>17</v>
      </c>
      <c r="AL59" s="247">
        <f t="shared" si="16"/>
        <v>43</v>
      </c>
      <c r="AM59" s="247">
        <v>24</v>
      </c>
      <c r="AN59" s="247">
        <v>19</v>
      </c>
      <c r="AO59" s="588">
        <f t="shared" si="17"/>
        <v>199</v>
      </c>
      <c r="AP59" s="247">
        <v>94</v>
      </c>
      <c r="AQ59" s="590">
        <v>105</v>
      </c>
      <c r="AR59" s="247">
        <f t="shared" si="18"/>
        <v>37</v>
      </c>
      <c r="AS59" s="247">
        <v>16</v>
      </c>
      <c r="AT59" s="247">
        <v>21</v>
      </c>
      <c r="AU59" s="588">
        <f t="shared" si="19"/>
        <v>46</v>
      </c>
      <c r="AV59" s="247">
        <v>28</v>
      </c>
      <c r="AW59" s="590">
        <v>18</v>
      </c>
      <c r="AX59" s="247">
        <f t="shared" si="20"/>
        <v>34</v>
      </c>
      <c r="AY59" s="247">
        <v>12</v>
      </c>
      <c r="AZ59" s="247">
        <v>22</v>
      </c>
      <c r="BA59" s="588">
        <f t="shared" si="21"/>
        <v>47</v>
      </c>
      <c r="BB59" s="247">
        <v>22</v>
      </c>
      <c r="BC59" s="590">
        <v>25</v>
      </c>
      <c r="BD59" s="247">
        <f t="shared" si="22"/>
        <v>35</v>
      </c>
      <c r="BE59" s="247">
        <v>16</v>
      </c>
      <c r="BF59" s="247">
        <v>19</v>
      </c>
      <c r="BG59" s="588">
        <f t="shared" si="23"/>
        <v>231</v>
      </c>
      <c r="BH59" s="247">
        <v>120</v>
      </c>
      <c r="BI59" s="590">
        <v>111</v>
      </c>
      <c r="BJ59" s="247">
        <f t="shared" si="24"/>
        <v>45</v>
      </c>
      <c r="BK59" s="247">
        <v>29</v>
      </c>
      <c r="BL59" s="247">
        <v>16</v>
      </c>
      <c r="BM59" s="588">
        <f t="shared" si="25"/>
        <v>36</v>
      </c>
      <c r="BN59" s="247">
        <v>10</v>
      </c>
      <c r="BO59" s="590">
        <v>26</v>
      </c>
      <c r="BP59" s="247">
        <f t="shared" si="26"/>
        <v>55</v>
      </c>
      <c r="BQ59" s="247">
        <v>34</v>
      </c>
      <c r="BR59" s="247">
        <v>21</v>
      </c>
      <c r="BS59" s="588">
        <f t="shared" si="27"/>
        <v>49</v>
      </c>
      <c r="BT59" s="247">
        <v>26</v>
      </c>
      <c r="BU59" s="590">
        <v>23</v>
      </c>
      <c r="BV59" s="247">
        <f t="shared" si="28"/>
        <v>46</v>
      </c>
      <c r="BW59" s="247">
        <v>21</v>
      </c>
      <c r="BX59" s="247">
        <v>25</v>
      </c>
      <c r="BY59" s="588">
        <f t="shared" si="29"/>
        <v>224</v>
      </c>
      <c r="BZ59" s="247">
        <v>111</v>
      </c>
      <c r="CA59" s="590">
        <v>113</v>
      </c>
      <c r="CB59" s="247">
        <f t="shared" si="30"/>
        <v>37</v>
      </c>
      <c r="CC59" s="247">
        <v>13</v>
      </c>
      <c r="CD59" s="247">
        <v>24</v>
      </c>
      <c r="CE59" s="588">
        <f t="shared" si="31"/>
        <v>56</v>
      </c>
      <c r="CF59" s="247">
        <v>27</v>
      </c>
      <c r="CG59" s="590">
        <v>29</v>
      </c>
      <c r="CH59" s="247">
        <f t="shared" si="32"/>
        <v>49</v>
      </c>
      <c r="CI59" s="247">
        <v>24</v>
      </c>
      <c r="CJ59" s="247">
        <v>25</v>
      </c>
      <c r="CK59" s="588">
        <f t="shared" si="33"/>
        <v>38</v>
      </c>
      <c r="CL59" s="247">
        <v>21</v>
      </c>
      <c r="CM59" s="590">
        <v>17</v>
      </c>
      <c r="CN59" s="247">
        <f t="shared" si="34"/>
        <v>44</v>
      </c>
      <c r="CO59" s="247">
        <v>26</v>
      </c>
      <c r="CP59" s="247">
        <v>18</v>
      </c>
      <c r="CQ59" s="588">
        <f t="shared" si="35"/>
        <v>227</v>
      </c>
      <c r="CR59" s="247">
        <v>99</v>
      </c>
      <c r="CS59" s="590">
        <v>128</v>
      </c>
      <c r="CT59" s="247">
        <f t="shared" si="36"/>
        <v>218</v>
      </c>
      <c r="CU59" s="247">
        <v>95</v>
      </c>
      <c r="CV59" s="247">
        <v>123</v>
      </c>
      <c r="CW59" s="588">
        <f t="shared" si="37"/>
        <v>238</v>
      </c>
      <c r="CX59" s="247">
        <v>92</v>
      </c>
      <c r="CY59" s="590">
        <v>146</v>
      </c>
      <c r="CZ59" s="247">
        <f t="shared" si="38"/>
        <v>208</v>
      </c>
      <c r="DA59" s="247">
        <v>102</v>
      </c>
      <c r="DB59" s="247">
        <v>106</v>
      </c>
      <c r="DC59" s="588">
        <f t="shared" si="39"/>
        <v>252</v>
      </c>
      <c r="DD59" s="247">
        <v>118</v>
      </c>
      <c r="DE59" s="590">
        <v>134</v>
      </c>
      <c r="DF59" s="247">
        <f t="shared" si="40"/>
        <v>379</v>
      </c>
      <c r="DG59" s="247">
        <v>185</v>
      </c>
      <c r="DH59" s="247">
        <v>194</v>
      </c>
      <c r="DI59" s="588">
        <f t="shared" si="41"/>
        <v>250</v>
      </c>
      <c r="DJ59" s="247">
        <v>115</v>
      </c>
      <c r="DK59" s="590">
        <v>135</v>
      </c>
      <c r="DL59" s="247">
        <f t="shared" si="42"/>
        <v>224</v>
      </c>
      <c r="DM59" s="247">
        <v>120</v>
      </c>
      <c r="DN59" s="247">
        <v>104</v>
      </c>
      <c r="DO59" s="588">
        <f t="shared" si="43"/>
        <v>179</v>
      </c>
      <c r="DP59" s="247">
        <v>87</v>
      </c>
      <c r="DQ59" s="590">
        <v>92</v>
      </c>
      <c r="DR59" s="247">
        <f t="shared" si="44"/>
        <v>110</v>
      </c>
      <c r="DS59" s="247">
        <v>47</v>
      </c>
      <c r="DT59" s="247">
        <v>63</v>
      </c>
      <c r="DU59" s="588">
        <f t="shared" si="45"/>
        <v>55</v>
      </c>
      <c r="DV59" s="247">
        <v>23</v>
      </c>
      <c r="DW59" s="590">
        <v>32</v>
      </c>
      <c r="DX59" s="247">
        <f t="shared" si="46"/>
        <v>29</v>
      </c>
      <c r="DY59" s="247">
        <v>15</v>
      </c>
      <c r="DZ59" s="247">
        <v>14</v>
      </c>
      <c r="EA59" s="588">
        <f t="shared" si="47"/>
        <v>17</v>
      </c>
      <c r="EB59" s="247">
        <v>5</v>
      </c>
      <c r="EC59" s="590">
        <v>12</v>
      </c>
      <c r="ED59" s="247">
        <f>SUM(EE59,EF59)</f>
        <v>17</v>
      </c>
      <c r="EE59" s="247">
        <v>13</v>
      </c>
      <c r="EF59" s="259">
        <v>4</v>
      </c>
    </row>
    <row r="60" spans="1:136" ht="12.75" customHeight="1">
      <c r="A60" s="246" t="s">
        <v>225</v>
      </c>
      <c r="B60" s="258">
        <f t="shared" si="4"/>
        <v>1967</v>
      </c>
      <c r="C60" s="247">
        <v>907</v>
      </c>
      <c r="D60" s="247">
        <v>1060</v>
      </c>
      <c r="E60" s="588">
        <f t="shared" si="5"/>
        <v>25</v>
      </c>
      <c r="F60" s="247">
        <v>11</v>
      </c>
      <c r="G60" s="590">
        <v>14</v>
      </c>
      <c r="H60" s="247">
        <f t="shared" si="6"/>
        <v>4</v>
      </c>
      <c r="I60" s="247">
        <v>1</v>
      </c>
      <c r="J60" s="247">
        <v>3</v>
      </c>
      <c r="K60" s="588">
        <f t="shared" si="7"/>
        <v>4</v>
      </c>
      <c r="L60" s="247">
        <v>3</v>
      </c>
      <c r="M60" s="590">
        <v>1</v>
      </c>
      <c r="N60" s="247">
        <f t="shared" si="8"/>
        <v>7</v>
      </c>
      <c r="O60" s="247">
        <v>2</v>
      </c>
      <c r="P60" s="247">
        <v>5</v>
      </c>
      <c r="Q60" s="588">
        <f t="shared" si="9"/>
        <v>5</v>
      </c>
      <c r="R60" s="247">
        <v>3</v>
      </c>
      <c r="S60" s="590">
        <v>2</v>
      </c>
      <c r="T60" s="247">
        <f t="shared" si="10"/>
        <v>5</v>
      </c>
      <c r="U60" s="247">
        <v>2</v>
      </c>
      <c r="V60" s="247">
        <v>3</v>
      </c>
      <c r="W60" s="588">
        <f t="shared" si="11"/>
        <v>59</v>
      </c>
      <c r="X60" s="247">
        <v>33</v>
      </c>
      <c r="Y60" s="590">
        <v>26</v>
      </c>
      <c r="Z60" s="247">
        <f t="shared" si="12"/>
        <v>5</v>
      </c>
      <c r="AA60" s="247">
        <v>2</v>
      </c>
      <c r="AB60" s="247">
        <v>3</v>
      </c>
      <c r="AC60" s="588">
        <f t="shared" si="13"/>
        <v>9</v>
      </c>
      <c r="AD60" s="247">
        <v>4</v>
      </c>
      <c r="AE60" s="590">
        <v>5</v>
      </c>
      <c r="AF60" s="247">
        <f t="shared" si="14"/>
        <v>15</v>
      </c>
      <c r="AG60" s="247">
        <v>9</v>
      </c>
      <c r="AH60" s="247">
        <v>6</v>
      </c>
      <c r="AI60" s="588">
        <f t="shared" si="15"/>
        <v>15</v>
      </c>
      <c r="AJ60" s="247">
        <v>10</v>
      </c>
      <c r="AK60" s="590">
        <v>5</v>
      </c>
      <c r="AL60" s="247">
        <f t="shared" si="16"/>
        <v>15</v>
      </c>
      <c r="AM60" s="247">
        <v>8</v>
      </c>
      <c r="AN60" s="247">
        <v>7</v>
      </c>
      <c r="AO60" s="588">
        <f t="shared" si="17"/>
        <v>125</v>
      </c>
      <c r="AP60" s="247">
        <v>64</v>
      </c>
      <c r="AQ60" s="590">
        <v>61</v>
      </c>
      <c r="AR60" s="247">
        <f t="shared" si="18"/>
        <v>21</v>
      </c>
      <c r="AS60" s="247">
        <v>11</v>
      </c>
      <c r="AT60" s="247">
        <v>10</v>
      </c>
      <c r="AU60" s="588">
        <f t="shared" si="19"/>
        <v>19</v>
      </c>
      <c r="AV60" s="247">
        <v>10</v>
      </c>
      <c r="AW60" s="590">
        <v>9</v>
      </c>
      <c r="AX60" s="247">
        <f t="shared" si="20"/>
        <v>18</v>
      </c>
      <c r="AY60" s="247">
        <v>7</v>
      </c>
      <c r="AZ60" s="247">
        <v>11</v>
      </c>
      <c r="BA60" s="588">
        <f t="shared" si="21"/>
        <v>26</v>
      </c>
      <c r="BB60" s="247">
        <v>12</v>
      </c>
      <c r="BC60" s="590">
        <v>14</v>
      </c>
      <c r="BD60" s="247">
        <f t="shared" si="22"/>
        <v>41</v>
      </c>
      <c r="BE60" s="247">
        <v>24</v>
      </c>
      <c r="BF60" s="247">
        <v>17</v>
      </c>
      <c r="BG60" s="588">
        <f t="shared" si="23"/>
        <v>185</v>
      </c>
      <c r="BH60" s="247">
        <v>95</v>
      </c>
      <c r="BI60" s="590">
        <v>90</v>
      </c>
      <c r="BJ60" s="247">
        <f t="shared" si="24"/>
        <v>33</v>
      </c>
      <c r="BK60" s="247">
        <v>21</v>
      </c>
      <c r="BL60" s="247">
        <v>12</v>
      </c>
      <c r="BM60" s="588">
        <f t="shared" si="25"/>
        <v>40</v>
      </c>
      <c r="BN60" s="247">
        <v>17</v>
      </c>
      <c r="BO60" s="590">
        <v>23</v>
      </c>
      <c r="BP60" s="247">
        <f t="shared" si="26"/>
        <v>35</v>
      </c>
      <c r="BQ60" s="247">
        <v>17</v>
      </c>
      <c r="BR60" s="247">
        <v>18</v>
      </c>
      <c r="BS60" s="588">
        <f t="shared" si="27"/>
        <v>36</v>
      </c>
      <c r="BT60" s="247">
        <v>21</v>
      </c>
      <c r="BU60" s="590">
        <v>15</v>
      </c>
      <c r="BV60" s="247">
        <f t="shared" si="28"/>
        <v>41</v>
      </c>
      <c r="BW60" s="247">
        <v>19</v>
      </c>
      <c r="BX60" s="247">
        <v>22</v>
      </c>
      <c r="BY60" s="588">
        <f t="shared" si="29"/>
        <v>156</v>
      </c>
      <c r="BZ60" s="247">
        <v>62</v>
      </c>
      <c r="CA60" s="590">
        <v>94</v>
      </c>
      <c r="CB60" s="247">
        <f t="shared" si="30"/>
        <v>27</v>
      </c>
      <c r="CC60" s="247">
        <v>12</v>
      </c>
      <c r="CD60" s="247">
        <v>15</v>
      </c>
      <c r="CE60" s="588">
        <f t="shared" si="31"/>
        <v>26</v>
      </c>
      <c r="CF60" s="247">
        <v>12</v>
      </c>
      <c r="CG60" s="590">
        <v>14</v>
      </c>
      <c r="CH60" s="247">
        <f t="shared" si="32"/>
        <v>40</v>
      </c>
      <c r="CI60" s="247">
        <v>15</v>
      </c>
      <c r="CJ60" s="247">
        <v>25</v>
      </c>
      <c r="CK60" s="588">
        <f t="shared" si="33"/>
        <v>35</v>
      </c>
      <c r="CL60" s="247">
        <v>15</v>
      </c>
      <c r="CM60" s="590">
        <v>20</v>
      </c>
      <c r="CN60" s="247">
        <f t="shared" si="34"/>
        <v>28</v>
      </c>
      <c r="CO60" s="247">
        <v>8</v>
      </c>
      <c r="CP60" s="247">
        <v>20</v>
      </c>
      <c r="CQ60" s="588">
        <f t="shared" si="35"/>
        <v>131</v>
      </c>
      <c r="CR60" s="247">
        <v>51</v>
      </c>
      <c r="CS60" s="590">
        <v>80</v>
      </c>
      <c r="CT60" s="247">
        <f t="shared" si="36"/>
        <v>48</v>
      </c>
      <c r="CU60" s="247">
        <v>18</v>
      </c>
      <c r="CV60" s="247">
        <v>30</v>
      </c>
      <c r="CW60" s="588">
        <f t="shared" si="37"/>
        <v>67</v>
      </c>
      <c r="CX60" s="247">
        <v>29</v>
      </c>
      <c r="CY60" s="590">
        <v>38</v>
      </c>
      <c r="CZ60" s="247">
        <f t="shared" si="38"/>
        <v>99</v>
      </c>
      <c r="DA60" s="247">
        <v>38</v>
      </c>
      <c r="DB60" s="247">
        <v>61</v>
      </c>
      <c r="DC60" s="588">
        <f t="shared" si="39"/>
        <v>199</v>
      </c>
      <c r="DD60" s="247">
        <v>75</v>
      </c>
      <c r="DE60" s="590">
        <v>124</v>
      </c>
      <c r="DF60" s="247">
        <f t="shared" si="40"/>
        <v>234</v>
      </c>
      <c r="DG60" s="247">
        <v>112</v>
      </c>
      <c r="DH60" s="247">
        <v>122</v>
      </c>
      <c r="DI60" s="588">
        <f t="shared" si="41"/>
        <v>199</v>
      </c>
      <c r="DJ60" s="247">
        <v>98</v>
      </c>
      <c r="DK60" s="590">
        <v>101</v>
      </c>
      <c r="DL60" s="247">
        <f t="shared" si="42"/>
        <v>162</v>
      </c>
      <c r="DM60" s="247">
        <v>84</v>
      </c>
      <c r="DN60" s="247">
        <v>78</v>
      </c>
      <c r="DO60" s="588">
        <f t="shared" si="43"/>
        <v>107</v>
      </c>
      <c r="DP60" s="247">
        <v>61</v>
      </c>
      <c r="DQ60" s="590">
        <v>46</v>
      </c>
      <c r="DR60" s="247">
        <f t="shared" si="44"/>
        <v>80</v>
      </c>
      <c r="DS60" s="247">
        <v>37</v>
      </c>
      <c r="DT60" s="247">
        <v>43</v>
      </c>
      <c r="DU60" s="588">
        <f t="shared" si="45"/>
        <v>44</v>
      </c>
      <c r="DV60" s="247">
        <v>26</v>
      </c>
      <c r="DW60" s="590">
        <v>18</v>
      </c>
      <c r="DX60" s="247">
        <f t="shared" si="46"/>
        <v>22</v>
      </c>
      <c r="DY60" s="247">
        <v>8</v>
      </c>
      <c r="DZ60" s="247">
        <v>14</v>
      </c>
      <c r="EA60" s="588">
        <f t="shared" si="47"/>
        <v>23</v>
      </c>
      <c r="EB60" s="247">
        <v>4</v>
      </c>
      <c r="EC60" s="590">
        <v>19</v>
      </c>
      <c r="ED60" s="247">
        <f>SUM(EE60,EF60)</f>
        <v>2</v>
      </c>
      <c r="EE60" s="247">
        <v>1</v>
      </c>
      <c r="EF60" s="259">
        <v>1</v>
      </c>
    </row>
    <row r="61" spans="1:136" ht="12.75" customHeight="1">
      <c r="A61" s="246" t="s">
        <v>226</v>
      </c>
      <c r="B61" s="258">
        <f t="shared" si="4"/>
        <v>1268</v>
      </c>
      <c r="C61" s="247">
        <v>573</v>
      </c>
      <c r="D61" s="247">
        <v>695</v>
      </c>
      <c r="E61" s="588">
        <f t="shared" si="5"/>
        <v>18</v>
      </c>
      <c r="F61" s="247">
        <v>11</v>
      </c>
      <c r="G61" s="590">
        <v>7</v>
      </c>
      <c r="H61" s="247">
        <f t="shared" si="6"/>
        <v>2</v>
      </c>
      <c r="I61" s="247" t="s">
        <v>657</v>
      </c>
      <c r="J61" s="247">
        <v>2</v>
      </c>
      <c r="K61" s="588">
        <f t="shared" si="7"/>
        <v>6</v>
      </c>
      <c r="L61" s="247">
        <v>4</v>
      </c>
      <c r="M61" s="590">
        <v>2</v>
      </c>
      <c r="N61" s="247">
        <f t="shared" si="8"/>
        <v>3</v>
      </c>
      <c r="O61" s="247">
        <v>3</v>
      </c>
      <c r="P61" s="247" t="s">
        <v>657</v>
      </c>
      <c r="Q61" s="588">
        <f t="shared" si="9"/>
        <v>2</v>
      </c>
      <c r="R61" s="247">
        <v>1</v>
      </c>
      <c r="S61" s="590">
        <v>1</v>
      </c>
      <c r="T61" s="247">
        <f t="shared" si="10"/>
        <v>5</v>
      </c>
      <c r="U61" s="247">
        <v>3</v>
      </c>
      <c r="V61" s="247">
        <v>2</v>
      </c>
      <c r="W61" s="588">
        <f t="shared" si="11"/>
        <v>20</v>
      </c>
      <c r="X61" s="247">
        <v>13</v>
      </c>
      <c r="Y61" s="590">
        <v>7</v>
      </c>
      <c r="Z61" s="247" t="s">
        <v>693</v>
      </c>
      <c r="AA61" s="247" t="s">
        <v>693</v>
      </c>
      <c r="AB61" s="247" t="s">
        <v>693</v>
      </c>
      <c r="AC61" s="588">
        <f t="shared" si="13"/>
        <v>1</v>
      </c>
      <c r="AD61" s="247" t="s">
        <v>693</v>
      </c>
      <c r="AE61" s="590">
        <v>1</v>
      </c>
      <c r="AF61" s="247">
        <f t="shared" si="14"/>
        <v>7</v>
      </c>
      <c r="AG61" s="247">
        <v>5</v>
      </c>
      <c r="AH61" s="247">
        <v>2</v>
      </c>
      <c r="AI61" s="588">
        <f t="shared" si="15"/>
        <v>3</v>
      </c>
      <c r="AJ61" s="247">
        <v>2</v>
      </c>
      <c r="AK61" s="590">
        <v>1</v>
      </c>
      <c r="AL61" s="247">
        <f t="shared" si="16"/>
        <v>9</v>
      </c>
      <c r="AM61" s="247">
        <v>6</v>
      </c>
      <c r="AN61" s="247">
        <v>3</v>
      </c>
      <c r="AO61" s="588">
        <f t="shared" si="17"/>
        <v>55</v>
      </c>
      <c r="AP61" s="247">
        <v>26</v>
      </c>
      <c r="AQ61" s="590">
        <v>29</v>
      </c>
      <c r="AR61" s="247">
        <f t="shared" si="18"/>
        <v>12</v>
      </c>
      <c r="AS61" s="247">
        <v>5</v>
      </c>
      <c r="AT61" s="247">
        <v>7</v>
      </c>
      <c r="AU61" s="588">
        <f t="shared" si="19"/>
        <v>6</v>
      </c>
      <c r="AV61" s="247">
        <v>2</v>
      </c>
      <c r="AW61" s="590">
        <v>4</v>
      </c>
      <c r="AX61" s="247">
        <f t="shared" si="20"/>
        <v>11</v>
      </c>
      <c r="AY61" s="247">
        <v>6</v>
      </c>
      <c r="AZ61" s="247">
        <v>5</v>
      </c>
      <c r="BA61" s="588">
        <f t="shared" si="21"/>
        <v>9</v>
      </c>
      <c r="BB61" s="247">
        <v>5</v>
      </c>
      <c r="BC61" s="590">
        <v>4</v>
      </c>
      <c r="BD61" s="247">
        <f t="shared" si="22"/>
        <v>17</v>
      </c>
      <c r="BE61" s="247">
        <v>8</v>
      </c>
      <c r="BF61" s="247">
        <v>9</v>
      </c>
      <c r="BG61" s="588">
        <f t="shared" si="23"/>
        <v>75</v>
      </c>
      <c r="BH61" s="247">
        <v>45</v>
      </c>
      <c r="BI61" s="590">
        <v>30</v>
      </c>
      <c r="BJ61" s="247">
        <f t="shared" si="24"/>
        <v>13</v>
      </c>
      <c r="BK61" s="247">
        <v>11</v>
      </c>
      <c r="BL61" s="247">
        <v>2</v>
      </c>
      <c r="BM61" s="588">
        <f t="shared" si="25"/>
        <v>21</v>
      </c>
      <c r="BN61" s="247">
        <v>14</v>
      </c>
      <c r="BO61" s="590">
        <v>7</v>
      </c>
      <c r="BP61" s="247">
        <f t="shared" si="26"/>
        <v>13</v>
      </c>
      <c r="BQ61" s="247">
        <v>5</v>
      </c>
      <c r="BR61" s="247">
        <v>8</v>
      </c>
      <c r="BS61" s="588">
        <f t="shared" si="27"/>
        <v>16</v>
      </c>
      <c r="BT61" s="247">
        <v>9</v>
      </c>
      <c r="BU61" s="590">
        <v>7</v>
      </c>
      <c r="BV61" s="247">
        <f t="shared" si="28"/>
        <v>12</v>
      </c>
      <c r="BW61" s="247">
        <v>6</v>
      </c>
      <c r="BX61" s="247">
        <v>6</v>
      </c>
      <c r="BY61" s="588">
        <f t="shared" si="29"/>
        <v>92</v>
      </c>
      <c r="BZ61" s="247">
        <v>44</v>
      </c>
      <c r="CA61" s="590">
        <v>48</v>
      </c>
      <c r="CB61" s="247">
        <f t="shared" si="30"/>
        <v>18</v>
      </c>
      <c r="CC61" s="247">
        <v>11</v>
      </c>
      <c r="CD61" s="247">
        <v>7</v>
      </c>
      <c r="CE61" s="588">
        <f t="shared" si="31"/>
        <v>16</v>
      </c>
      <c r="CF61" s="247">
        <v>13</v>
      </c>
      <c r="CG61" s="590">
        <v>3</v>
      </c>
      <c r="CH61" s="247">
        <f t="shared" si="32"/>
        <v>18</v>
      </c>
      <c r="CI61" s="247">
        <v>6</v>
      </c>
      <c r="CJ61" s="247">
        <v>12</v>
      </c>
      <c r="CK61" s="588">
        <f t="shared" si="33"/>
        <v>11</v>
      </c>
      <c r="CL61" s="247">
        <v>4</v>
      </c>
      <c r="CM61" s="590">
        <v>7</v>
      </c>
      <c r="CN61" s="247">
        <f t="shared" si="34"/>
        <v>29</v>
      </c>
      <c r="CO61" s="247">
        <v>10</v>
      </c>
      <c r="CP61" s="247">
        <v>19</v>
      </c>
      <c r="CQ61" s="588">
        <f t="shared" si="35"/>
        <v>83</v>
      </c>
      <c r="CR61" s="247">
        <v>35</v>
      </c>
      <c r="CS61" s="590">
        <v>48</v>
      </c>
      <c r="CT61" s="247">
        <f t="shared" si="36"/>
        <v>47</v>
      </c>
      <c r="CU61" s="247">
        <v>17</v>
      </c>
      <c r="CV61" s="247">
        <v>30</v>
      </c>
      <c r="CW61" s="588">
        <f t="shared" si="37"/>
        <v>30</v>
      </c>
      <c r="CX61" s="247">
        <v>14</v>
      </c>
      <c r="CY61" s="590">
        <v>16</v>
      </c>
      <c r="CZ61" s="247">
        <f t="shared" si="38"/>
        <v>46</v>
      </c>
      <c r="DA61" s="247">
        <v>16</v>
      </c>
      <c r="DB61" s="247">
        <v>30</v>
      </c>
      <c r="DC61" s="588">
        <f t="shared" si="39"/>
        <v>64</v>
      </c>
      <c r="DD61" s="247">
        <v>24</v>
      </c>
      <c r="DE61" s="590">
        <v>40</v>
      </c>
      <c r="DF61" s="247">
        <f t="shared" si="40"/>
        <v>142</v>
      </c>
      <c r="DG61" s="247">
        <v>53</v>
      </c>
      <c r="DH61" s="247">
        <v>89</v>
      </c>
      <c r="DI61" s="588">
        <f t="shared" si="41"/>
        <v>158</v>
      </c>
      <c r="DJ61" s="247">
        <v>79</v>
      </c>
      <c r="DK61" s="590">
        <v>79</v>
      </c>
      <c r="DL61" s="247">
        <f t="shared" si="42"/>
        <v>144</v>
      </c>
      <c r="DM61" s="247">
        <v>79</v>
      </c>
      <c r="DN61" s="247">
        <v>65</v>
      </c>
      <c r="DO61" s="588">
        <f t="shared" si="43"/>
        <v>85</v>
      </c>
      <c r="DP61" s="247">
        <v>49</v>
      </c>
      <c r="DQ61" s="590">
        <v>36</v>
      </c>
      <c r="DR61" s="247">
        <f t="shared" si="44"/>
        <v>68</v>
      </c>
      <c r="DS61" s="247">
        <v>31</v>
      </c>
      <c r="DT61" s="247">
        <v>37</v>
      </c>
      <c r="DU61" s="588">
        <f t="shared" si="45"/>
        <v>38</v>
      </c>
      <c r="DV61" s="247">
        <v>15</v>
      </c>
      <c r="DW61" s="590">
        <v>23</v>
      </c>
      <c r="DX61" s="247">
        <f t="shared" si="46"/>
        <v>28</v>
      </c>
      <c r="DY61" s="247">
        <v>11</v>
      </c>
      <c r="DZ61" s="247">
        <v>17</v>
      </c>
      <c r="EA61" s="588">
        <f t="shared" si="47"/>
        <v>74</v>
      </c>
      <c r="EB61" s="247">
        <v>11</v>
      </c>
      <c r="EC61" s="590">
        <v>63</v>
      </c>
      <c r="ED61" s="247">
        <f>SUM(EE61,EF61)</f>
        <v>1</v>
      </c>
      <c r="EE61" s="247" t="s">
        <v>693</v>
      </c>
      <c r="EF61" s="259">
        <v>1</v>
      </c>
    </row>
    <row r="62" spans="1:136" ht="12.75" customHeight="1">
      <c r="A62" s="246" t="s">
        <v>258</v>
      </c>
      <c r="B62" s="258">
        <f t="shared" si="4"/>
        <v>1896</v>
      </c>
      <c r="C62" s="247">
        <v>844</v>
      </c>
      <c r="D62" s="247">
        <v>1052</v>
      </c>
      <c r="E62" s="588">
        <f t="shared" si="5"/>
        <v>95</v>
      </c>
      <c r="F62" s="247">
        <v>60</v>
      </c>
      <c r="G62" s="590">
        <v>35</v>
      </c>
      <c r="H62" s="247">
        <f t="shared" si="6"/>
        <v>14</v>
      </c>
      <c r="I62" s="247">
        <v>8</v>
      </c>
      <c r="J62" s="247">
        <v>6</v>
      </c>
      <c r="K62" s="588">
        <f t="shared" si="7"/>
        <v>19</v>
      </c>
      <c r="L62" s="247">
        <v>10</v>
      </c>
      <c r="M62" s="590">
        <v>9</v>
      </c>
      <c r="N62" s="247">
        <f t="shared" si="8"/>
        <v>20</v>
      </c>
      <c r="O62" s="247">
        <v>12</v>
      </c>
      <c r="P62" s="247">
        <v>8</v>
      </c>
      <c r="Q62" s="588">
        <f t="shared" si="9"/>
        <v>22</v>
      </c>
      <c r="R62" s="247">
        <v>16</v>
      </c>
      <c r="S62" s="590">
        <v>6</v>
      </c>
      <c r="T62" s="247">
        <f t="shared" si="10"/>
        <v>20</v>
      </c>
      <c r="U62" s="247">
        <v>14</v>
      </c>
      <c r="V62" s="247">
        <v>6</v>
      </c>
      <c r="W62" s="588">
        <f t="shared" si="11"/>
        <v>69</v>
      </c>
      <c r="X62" s="247">
        <v>29</v>
      </c>
      <c r="Y62" s="590">
        <v>40</v>
      </c>
      <c r="Z62" s="247">
        <f t="shared" si="12"/>
        <v>14</v>
      </c>
      <c r="AA62" s="247">
        <v>4</v>
      </c>
      <c r="AB62" s="247">
        <v>10</v>
      </c>
      <c r="AC62" s="588">
        <f t="shared" si="13"/>
        <v>23</v>
      </c>
      <c r="AD62" s="247">
        <v>13</v>
      </c>
      <c r="AE62" s="590">
        <v>10</v>
      </c>
      <c r="AF62" s="247">
        <f t="shared" si="14"/>
        <v>12</v>
      </c>
      <c r="AG62" s="247">
        <v>6</v>
      </c>
      <c r="AH62" s="247">
        <v>6</v>
      </c>
      <c r="AI62" s="588">
        <f t="shared" si="15"/>
        <v>11</v>
      </c>
      <c r="AJ62" s="247">
        <v>3</v>
      </c>
      <c r="AK62" s="590">
        <v>8</v>
      </c>
      <c r="AL62" s="247">
        <f t="shared" si="16"/>
        <v>9</v>
      </c>
      <c r="AM62" s="247">
        <v>3</v>
      </c>
      <c r="AN62" s="247">
        <v>6</v>
      </c>
      <c r="AO62" s="588">
        <f t="shared" si="17"/>
        <v>63</v>
      </c>
      <c r="AP62" s="247">
        <v>29</v>
      </c>
      <c r="AQ62" s="590">
        <v>34</v>
      </c>
      <c r="AR62" s="247">
        <f t="shared" si="18"/>
        <v>15</v>
      </c>
      <c r="AS62" s="247">
        <v>6</v>
      </c>
      <c r="AT62" s="247">
        <v>9</v>
      </c>
      <c r="AU62" s="588">
        <f t="shared" si="19"/>
        <v>8</v>
      </c>
      <c r="AV62" s="247">
        <v>5</v>
      </c>
      <c r="AW62" s="590">
        <v>3</v>
      </c>
      <c r="AX62" s="247">
        <f t="shared" si="20"/>
        <v>11</v>
      </c>
      <c r="AY62" s="247">
        <v>5</v>
      </c>
      <c r="AZ62" s="247">
        <v>6</v>
      </c>
      <c r="BA62" s="588">
        <f t="shared" si="21"/>
        <v>19</v>
      </c>
      <c r="BB62" s="247">
        <v>9</v>
      </c>
      <c r="BC62" s="590">
        <v>10</v>
      </c>
      <c r="BD62" s="247">
        <f t="shared" si="22"/>
        <v>10</v>
      </c>
      <c r="BE62" s="247">
        <v>4</v>
      </c>
      <c r="BF62" s="247">
        <v>6</v>
      </c>
      <c r="BG62" s="588">
        <f t="shared" si="23"/>
        <v>77</v>
      </c>
      <c r="BH62" s="247">
        <v>41</v>
      </c>
      <c r="BI62" s="590">
        <v>36</v>
      </c>
      <c r="BJ62" s="247">
        <f t="shared" si="24"/>
        <v>16</v>
      </c>
      <c r="BK62" s="247">
        <v>10</v>
      </c>
      <c r="BL62" s="247">
        <v>6</v>
      </c>
      <c r="BM62" s="588">
        <f t="shared" si="25"/>
        <v>14</v>
      </c>
      <c r="BN62" s="247">
        <v>7</v>
      </c>
      <c r="BO62" s="590">
        <v>7</v>
      </c>
      <c r="BP62" s="247">
        <f t="shared" si="26"/>
        <v>19</v>
      </c>
      <c r="BQ62" s="247">
        <v>7</v>
      </c>
      <c r="BR62" s="247">
        <v>12</v>
      </c>
      <c r="BS62" s="588">
        <f t="shared" si="27"/>
        <v>12</v>
      </c>
      <c r="BT62" s="247">
        <v>8</v>
      </c>
      <c r="BU62" s="590">
        <v>4</v>
      </c>
      <c r="BV62" s="247">
        <f t="shared" si="28"/>
        <v>16</v>
      </c>
      <c r="BW62" s="247">
        <v>9</v>
      </c>
      <c r="BX62" s="247">
        <v>7</v>
      </c>
      <c r="BY62" s="588">
        <f t="shared" si="29"/>
        <v>51</v>
      </c>
      <c r="BZ62" s="247">
        <v>33</v>
      </c>
      <c r="CA62" s="590">
        <v>18</v>
      </c>
      <c r="CB62" s="247">
        <f t="shared" si="30"/>
        <v>8</v>
      </c>
      <c r="CC62" s="247">
        <v>4</v>
      </c>
      <c r="CD62" s="247">
        <v>4</v>
      </c>
      <c r="CE62" s="588">
        <f t="shared" si="31"/>
        <v>12</v>
      </c>
      <c r="CF62" s="247">
        <v>9</v>
      </c>
      <c r="CG62" s="590">
        <v>3</v>
      </c>
      <c r="CH62" s="247">
        <f t="shared" si="32"/>
        <v>8</v>
      </c>
      <c r="CI62" s="247">
        <v>4</v>
      </c>
      <c r="CJ62" s="247">
        <v>4</v>
      </c>
      <c r="CK62" s="588">
        <f t="shared" si="33"/>
        <v>12</v>
      </c>
      <c r="CL62" s="247">
        <v>8</v>
      </c>
      <c r="CM62" s="590">
        <v>4</v>
      </c>
      <c r="CN62" s="247">
        <f t="shared" si="34"/>
        <v>11</v>
      </c>
      <c r="CO62" s="247">
        <v>8</v>
      </c>
      <c r="CP62" s="247">
        <v>3</v>
      </c>
      <c r="CQ62" s="588">
        <f t="shared" si="35"/>
        <v>128</v>
      </c>
      <c r="CR62" s="247">
        <v>61</v>
      </c>
      <c r="CS62" s="590">
        <v>67</v>
      </c>
      <c r="CT62" s="247">
        <f t="shared" si="36"/>
        <v>122</v>
      </c>
      <c r="CU62" s="247">
        <v>62</v>
      </c>
      <c r="CV62" s="247">
        <v>60</v>
      </c>
      <c r="CW62" s="588">
        <f t="shared" si="37"/>
        <v>92</v>
      </c>
      <c r="CX62" s="247">
        <v>44</v>
      </c>
      <c r="CY62" s="590">
        <v>48</v>
      </c>
      <c r="CZ62" s="247">
        <f t="shared" si="38"/>
        <v>60</v>
      </c>
      <c r="DA62" s="247">
        <v>29</v>
      </c>
      <c r="DB62" s="247">
        <v>31</v>
      </c>
      <c r="DC62" s="588">
        <f t="shared" si="39"/>
        <v>77</v>
      </c>
      <c r="DD62" s="247">
        <v>39</v>
      </c>
      <c r="DE62" s="590">
        <v>38</v>
      </c>
      <c r="DF62" s="247">
        <f t="shared" si="40"/>
        <v>123</v>
      </c>
      <c r="DG62" s="247">
        <v>60</v>
      </c>
      <c r="DH62" s="247">
        <v>63</v>
      </c>
      <c r="DI62" s="588">
        <f t="shared" si="41"/>
        <v>132</v>
      </c>
      <c r="DJ62" s="247">
        <v>52</v>
      </c>
      <c r="DK62" s="590">
        <v>80</v>
      </c>
      <c r="DL62" s="247">
        <f t="shared" si="42"/>
        <v>154</v>
      </c>
      <c r="DM62" s="247">
        <v>66</v>
      </c>
      <c r="DN62" s="247">
        <v>88</v>
      </c>
      <c r="DO62" s="588">
        <f t="shared" si="43"/>
        <v>224</v>
      </c>
      <c r="DP62" s="247">
        <v>98</v>
      </c>
      <c r="DQ62" s="590">
        <v>126</v>
      </c>
      <c r="DR62" s="247">
        <f t="shared" si="44"/>
        <v>160</v>
      </c>
      <c r="DS62" s="247">
        <v>70</v>
      </c>
      <c r="DT62" s="247">
        <v>90</v>
      </c>
      <c r="DU62" s="588">
        <f t="shared" si="45"/>
        <v>120</v>
      </c>
      <c r="DV62" s="247">
        <v>36</v>
      </c>
      <c r="DW62" s="590">
        <v>84</v>
      </c>
      <c r="DX62" s="247">
        <f t="shared" si="46"/>
        <v>69</v>
      </c>
      <c r="DY62" s="247">
        <v>18</v>
      </c>
      <c r="DZ62" s="247">
        <v>51</v>
      </c>
      <c r="EA62" s="588">
        <f t="shared" si="47"/>
        <v>76</v>
      </c>
      <c r="EB62" s="247">
        <v>15</v>
      </c>
      <c r="EC62" s="590">
        <v>61</v>
      </c>
      <c r="ED62" s="247">
        <f>SUM(EE62,EF62)</f>
        <v>4</v>
      </c>
      <c r="EE62" s="247">
        <v>2</v>
      </c>
      <c r="EF62" s="259">
        <v>2</v>
      </c>
    </row>
    <row r="63" spans="1:136" ht="12.75" customHeight="1">
      <c r="A63" s="248" t="s">
        <v>676</v>
      </c>
      <c r="B63" s="251" t="s">
        <v>657</v>
      </c>
      <c r="C63" s="249" t="s">
        <v>657</v>
      </c>
      <c r="D63" s="249" t="s">
        <v>657</v>
      </c>
      <c r="E63" s="592" t="s">
        <v>657</v>
      </c>
      <c r="F63" s="249" t="s">
        <v>657</v>
      </c>
      <c r="G63" s="593" t="s">
        <v>657</v>
      </c>
      <c r="H63" s="249" t="s">
        <v>657</v>
      </c>
      <c r="I63" s="249" t="s">
        <v>657</v>
      </c>
      <c r="J63" s="249" t="s">
        <v>657</v>
      </c>
      <c r="K63" s="592" t="s">
        <v>657</v>
      </c>
      <c r="L63" s="249" t="s">
        <v>657</v>
      </c>
      <c r="M63" s="593" t="s">
        <v>657</v>
      </c>
      <c r="N63" s="249" t="s">
        <v>657</v>
      </c>
      <c r="O63" s="249" t="s">
        <v>657</v>
      </c>
      <c r="P63" s="249" t="s">
        <v>657</v>
      </c>
      <c r="Q63" s="592" t="s">
        <v>657</v>
      </c>
      <c r="R63" s="249" t="s">
        <v>657</v>
      </c>
      <c r="S63" s="593" t="s">
        <v>657</v>
      </c>
      <c r="T63" s="249" t="s">
        <v>657</v>
      </c>
      <c r="U63" s="249" t="s">
        <v>657</v>
      </c>
      <c r="V63" s="249" t="s">
        <v>657</v>
      </c>
      <c r="W63" s="592" t="s">
        <v>657</v>
      </c>
      <c r="X63" s="249" t="s">
        <v>693</v>
      </c>
      <c r="Y63" s="593" t="s">
        <v>693</v>
      </c>
      <c r="Z63" s="249" t="s">
        <v>693</v>
      </c>
      <c r="AA63" s="249" t="s">
        <v>693</v>
      </c>
      <c r="AB63" s="249" t="s">
        <v>693</v>
      </c>
      <c r="AC63" s="592" t="s">
        <v>693</v>
      </c>
      <c r="AD63" s="249" t="s">
        <v>693</v>
      </c>
      <c r="AE63" s="593" t="s">
        <v>693</v>
      </c>
      <c r="AF63" s="249" t="s">
        <v>693</v>
      </c>
      <c r="AG63" s="249" t="s">
        <v>693</v>
      </c>
      <c r="AH63" s="249" t="s">
        <v>693</v>
      </c>
      <c r="AI63" s="592" t="s">
        <v>693</v>
      </c>
      <c r="AJ63" s="249" t="s">
        <v>693</v>
      </c>
      <c r="AK63" s="593" t="s">
        <v>693</v>
      </c>
      <c r="AL63" s="249" t="s">
        <v>693</v>
      </c>
      <c r="AM63" s="249" t="s">
        <v>693</v>
      </c>
      <c r="AN63" s="249" t="s">
        <v>693</v>
      </c>
      <c r="AO63" s="592" t="s">
        <v>693</v>
      </c>
      <c r="AP63" s="262" t="s">
        <v>693</v>
      </c>
      <c r="AQ63" s="594" t="s">
        <v>693</v>
      </c>
      <c r="AR63" s="249" t="s">
        <v>693</v>
      </c>
      <c r="AS63" s="249" t="s">
        <v>693</v>
      </c>
      <c r="AT63" s="249" t="s">
        <v>693</v>
      </c>
      <c r="AU63" s="592" t="s">
        <v>693</v>
      </c>
      <c r="AV63" s="249" t="s">
        <v>693</v>
      </c>
      <c r="AW63" s="593" t="s">
        <v>693</v>
      </c>
      <c r="AX63" s="249" t="s">
        <v>693</v>
      </c>
      <c r="AY63" s="249" t="s">
        <v>693</v>
      </c>
      <c r="AZ63" s="249" t="s">
        <v>693</v>
      </c>
      <c r="BA63" s="592" t="s">
        <v>693</v>
      </c>
      <c r="BB63" s="249" t="s">
        <v>693</v>
      </c>
      <c r="BC63" s="593" t="s">
        <v>693</v>
      </c>
      <c r="BD63" s="249" t="s">
        <v>693</v>
      </c>
      <c r="BE63" s="249" t="s">
        <v>693</v>
      </c>
      <c r="BF63" s="249" t="s">
        <v>693</v>
      </c>
      <c r="BG63" s="592" t="s">
        <v>693</v>
      </c>
      <c r="BH63" s="249" t="s">
        <v>693</v>
      </c>
      <c r="BI63" s="593" t="s">
        <v>693</v>
      </c>
      <c r="BJ63" s="249" t="s">
        <v>693</v>
      </c>
      <c r="BK63" s="249" t="s">
        <v>693</v>
      </c>
      <c r="BL63" s="249" t="s">
        <v>693</v>
      </c>
      <c r="BM63" s="592" t="s">
        <v>693</v>
      </c>
      <c r="BN63" s="249" t="s">
        <v>693</v>
      </c>
      <c r="BO63" s="593" t="s">
        <v>693</v>
      </c>
      <c r="BP63" s="249" t="s">
        <v>693</v>
      </c>
      <c r="BQ63" s="249" t="s">
        <v>693</v>
      </c>
      <c r="BR63" s="249" t="s">
        <v>693</v>
      </c>
      <c r="BS63" s="592" t="s">
        <v>693</v>
      </c>
      <c r="BT63" s="249" t="s">
        <v>693</v>
      </c>
      <c r="BU63" s="593" t="s">
        <v>693</v>
      </c>
      <c r="BV63" s="249" t="s">
        <v>693</v>
      </c>
      <c r="BW63" s="249" t="s">
        <v>693</v>
      </c>
      <c r="BX63" s="249" t="s">
        <v>693</v>
      </c>
      <c r="BY63" s="592" t="s">
        <v>693</v>
      </c>
      <c r="BZ63" s="262" t="s">
        <v>140</v>
      </c>
      <c r="CA63" s="594" t="s">
        <v>140</v>
      </c>
      <c r="CB63" s="249" t="s">
        <v>140</v>
      </c>
      <c r="CC63" s="262" t="s">
        <v>140</v>
      </c>
      <c r="CD63" s="262" t="s">
        <v>140</v>
      </c>
      <c r="CE63" s="592" t="s">
        <v>140</v>
      </c>
      <c r="CF63" s="262" t="s">
        <v>140</v>
      </c>
      <c r="CG63" s="594" t="s">
        <v>140</v>
      </c>
      <c r="CH63" s="249" t="s">
        <v>140</v>
      </c>
      <c r="CI63" s="262" t="s">
        <v>140</v>
      </c>
      <c r="CJ63" s="262" t="s">
        <v>140</v>
      </c>
      <c r="CK63" s="592" t="s">
        <v>140</v>
      </c>
      <c r="CL63" s="262" t="s">
        <v>140</v>
      </c>
      <c r="CM63" s="594" t="s">
        <v>140</v>
      </c>
      <c r="CN63" s="249" t="s">
        <v>140</v>
      </c>
      <c r="CO63" s="262" t="s">
        <v>140</v>
      </c>
      <c r="CP63" s="262" t="s">
        <v>140</v>
      </c>
      <c r="CQ63" s="592" t="s">
        <v>693</v>
      </c>
      <c r="CR63" s="262" t="s">
        <v>140</v>
      </c>
      <c r="CS63" s="594" t="s">
        <v>140</v>
      </c>
      <c r="CT63" s="249" t="s">
        <v>140</v>
      </c>
      <c r="CU63" s="262" t="s">
        <v>140</v>
      </c>
      <c r="CV63" s="262" t="s">
        <v>140</v>
      </c>
      <c r="CW63" s="592" t="s">
        <v>140</v>
      </c>
      <c r="CX63" s="262" t="s">
        <v>140</v>
      </c>
      <c r="CY63" s="594" t="s">
        <v>140</v>
      </c>
      <c r="CZ63" s="249" t="s">
        <v>140</v>
      </c>
      <c r="DA63" s="262" t="s">
        <v>140</v>
      </c>
      <c r="DB63" s="262" t="s">
        <v>140</v>
      </c>
      <c r="DC63" s="592" t="s">
        <v>140</v>
      </c>
      <c r="DD63" s="262" t="s">
        <v>140</v>
      </c>
      <c r="DE63" s="594" t="s">
        <v>140</v>
      </c>
      <c r="DF63" s="249" t="s">
        <v>140</v>
      </c>
      <c r="DG63" s="262" t="s">
        <v>140</v>
      </c>
      <c r="DH63" s="262" t="s">
        <v>140</v>
      </c>
      <c r="DI63" s="592" t="s">
        <v>140</v>
      </c>
      <c r="DJ63" s="262" t="s">
        <v>140</v>
      </c>
      <c r="DK63" s="594" t="s">
        <v>140</v>
      </c>
      <c r="DL63" s="249" t="s">
        <v>140</v>
      </c>
      <c r="DM63" s="262" t="s">
        <v>140</v>
      </c>
      <c r="DN63" s="262" t="s">
        <v>140</v>
      </c>
      <c r="DO63" s="592" t="s">
        <v>140</v>
      </c>
      <c r="DP63" s="262" t="s">
        <v>140</v>
      </c>
      <c r="DQ63" s="594" t="s">
        <v>140</v>
      </c>
      <c r="DR63" s="249" t="s">
        <v>140</v>
      </c>
      <c r="DS63" s="262" t="s">
        <v>140</v>
      </c>
      <c r="DT63" s="262" t="s">
        <v>140</v>
      </c>
      <c r="DU63" s="592" t="s">
        <v>140</v>
      </c>
      <c r="DV63" s="249" t="s">
        <v>140</v>
      </c>
      <c r="DW63" s="593" t="s">
        <v>140</v>
      </c>
      <c r="DX63" s="249" t="s">
        <v>140</v>
      </c>
      <c r="DY63" s="249" t="s">
        <v>140</v>
      </c>
      <c r="DZ63" s="249" t="s">
        <v>140</v>
      </c>
      <c r="EA63" s="592" t="s">
        <v>140</v>
      </c>
      <c r="EB63" s="249" t="s">
        <v>140</v>
      </c>
      <c r="EC63" s="593" t="s">
        <v>140</v>
      </c>
      <c r="ED63" s="249" t="s">
        <v>140</v>
      </c>
      <c r="EE63" s="249" t="s">
        <v>140</v>
      </c>
      <c r="EF63" s="260" t="s">
        <v>140</v>
      </c>
    </row>
    <row r="64" spans="41:58" ht="10.5"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</row>
  </sheetData>
  <mergeCells count="46">
    <mergeCell ref="DI4:DK4"/>
    <mergeCell ref="DX4:DZ4"/>
    <mergeCell ref="EA4:EC4"/>
    <mergeCell ref="ED4:EF4"/>
    <mergeCell ref="DL4:DN4"/>
    <mergeCell ref="DO4:DQ4"/>
    <mergeCell ref="DR4:DT4"/>
    <mergeCell ref="DU4:DW4"/>
    <mergeCell ref="CW4:CY4"/>
    <mergeCell ref="CZ4:DB4"/>
    <mergeCell ref="DC4:DE4"/>
    <mergeCell ref="DF4:DH4"/>
    <mergeCell ref="CK4:CM4"/>
    <mergeCell ref="CN4:CP4"/>
    <mergeCell ref="CQ4:CS4"/>
    <mergeCell ref="CT4:CV4"/>
    <mergeCell ref="BY4:CA4"/>
    <mergeCell ref="CB4:CD4"/>
    <mergeCell ref="CE4:CG4"/>
    <mergeCell ref="CH4:CJ4"/>
    <mergeCell ref="BM4:BO4"/>
    <mergeCell ref="BP4:BR4"/>
    <mergeCell ref="BS4:BU4"/>
    <mergeCell ref="BV4:BX4"/>
    <mergeCell ref="BA4:BC4"/>
    <mergeCell ref="BD4:BF4"/>
    <mergeCell ref="BG4:BI4"/>
    <mergeCell ref="BJ4:BL4"/>
    <mergeCell ref="AO4:AQ4"/>
    <mergeCell ref="AR4:AT4"/>
    <mergeCell ref="AU4:AW4"/>
    <mergeCell ref="AX4:AZ4"/>
    <mergeCell ref="AF4:AH4"/>
    <mergeCell ref="AI4:AK4"/>
    <mergeCell ref="AL4:AN4"/>
    <mergeCell ref="W4:Y4"/>
    <mergeCell ref="Z4:AB4"/>
    <mergeCell ref="AC4:AE4"/>
    <mergeCell ref="A4:A5"/>
    <mergeCell ref="Q4:S4"/>
    <mergeCell ref="T4:V4"/>
    <mergeCell ref="E4:G4"/>
    <mergeCell ref="H4:J4"/>
    <mergeCell ref="K4:M4"/>
    <mergeCell ref="N4:P4"/>
    <mergeCell ref="B4:D4"/>
  </mergeCells>
  <hyperlinks>
    <hyperlink ref="A1" location="目次!A28" display="目次へ"/>
  </hyperlink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r:id="rId2"/>
  <headerFooter alignWithMargins="0">
    <oddFooter>&amp;C&amp;"ＭＳ 明朝,標準"&amp;10- &amp;P -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3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8.75390625" style="100" customWidth="1"/>
    <col min="2" max="12" width="7.125" style="129" customWidth="1"/>
    <col min="13" max="13" width="7.125" style="100" customWidth="1"/>
    <col min="14" max="16384" width="9.00390625" style="100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56" t="s">
        <v>31</v>
      </c>
    </row>
    <row r="4" spans="1:13" ht="13.5" customHeight="1">
      <c r="A4" s="767" t="s">
        <v>483</v>
      </c>
      <c r="B4" s="769" t="s">
        <v>32</v>
      </c>
      <c r="C4" s="769"/>
      <c r="D4" s="769"/>
      <c r="E4" s="769"/>
      <c r="F4" s="769" t="s">
        <v>33</v>
      </c>
      <c r="G4" s="769"/>
      <c r="H4" s="769"/>
      <c r="I4" s="769" t="s">
        <v>34</v>
      </c>
      <c r="J4" s="769"/>
      <c r="K4" s="769"/>
      <c r="L4" s="769"/>
      <c r="M4" s="765" t="s">
        <v>60</v>
      </c>
    </row>
    <row r="5" spans="1:13" ht="24" customHeight="1">
      <c r="A5" s="768"/>
      <c r="B5" s="84" t="s">
        <v>35</v>
      </c>
      <c r="C5" s="84" t="s">
        <v>36</v>
      </c>
      <c r="D5" s="84" t="s">
        <v>37</v>
      </c>
      <c r="E5" s="84" t="s">
        <v>38</v>
      </c>
      <c r="F5" s="84" t="s">
        <v>39</v>
      </c>
      <c r="G5" s="182" t="s">
        <v>484</v>
      </c>
      <c r="H5" s="84" t="s">
        <v>40</v>
      </c>
      <c r="I5" s="84" t="s">
        <v>39</v>
      </c>
      <c r="J5" s="84" t="s">
        <v>41</v>
      </c>
      <c r="K5" s="84" t="s">
        <v>40</v>
      </c>
      <c r="L5" s="84" t="s">
        <v>42</v>
      </c>
      <c r="M5" s="766"/>
    </row>
    <row r="6" spans="1:13" ht="12.75" customHeight="1">
      <c r="A6" s="182" t="s">
        <v>171</v>
      </c>
      <c r="B6" s="183">
        <v>83834</v>
      </c>
      <c r="C6" s="93">
        <v>10575</v>
      </c>
      <c r="D6" s="93">
        <v>57686</v>
      </c>
      <c r="E6" s="94">
        <v>15427</v>
      </c>
      <c r="F6" s="595">
        <v>12.61421380346876</v>
      </c>
      <c r="G6" s="303">
        <v>68.80979077701171</v>
      </c>
      <c r="H6" s="596">
        <v>18.40184173485698</v>
      </c>
      <c r="I6" s="303">
        <v>18.332004299136706</v>
      </c>
      <c r="J6" s="303">
        <v>45.07506154006171</v>
      </c>
      <c r="K6" s="303">
        <v>26.743057240925005</v>
      </c>
      <c r="L6" s="302">
        <v>145.8817966903073</v>
      </c>
      <c r="M6" s="603">
        <v>146</v>
      </c>
    </row>
    <row r="7" spans="1:13" ht="12.75" customHeight="1">
      <c r="A7" s="87" t="s">
        <v>172</v>
      </c>
      <c r="B7" s="183">
        <v>567</v>
      </c>
      <c r="C7" s="93">
        <v>66</v>
      </c>
      <c r="D7" s="93">
        <v>451</v>
      </c>
      <c r="E7" s="94">
        <v>48</v>
      </c>
      <c r="F7" s="595">
        <v>11.64021164021164</v>
      </c>
      <c r="G7" s="303">
        <v>79.54144620811287</v>
      </c>
      <c r="H7" s="596">
        <v>8.465608465608465</v>
      </c>
      <c r="I7" s="303">
        <v>14.634146341463413</v>
      </c>
      <c r="J7" s="303">
        <v>25.277161862527713</v>
      </c>
      <c r="K7" s="303">
        <v>10.643015521064301</v>
      </c>
      <c r="L7" s="302">
        <v>72.72727272727273</v>
      </c>
      <c r="M7" s="603">
        <v>2</v>
      </c>
    </row>
    <row r="8" spans="1:13" ht="12.75" customHeight="1">
      <c r="A8" s="87" t="s">
        <v>173</v>
      </c>
      <c r="B8" s="184">
        <v>485</v>
      </c>
      <c r="C8" s="90">
        <v>45</v>
      </c>
      <c r="D8" s="90">
        <v>327</v>
      </c>
      <c r="E8" s="96">
        <v>113</v>
      </c>
      <c r="F8" s="597">
        <v>9.278350515463918</v>
      </c>
      <c r="G8" s="304">
        <v>67.42268041237114</v>
      </c>
      <c r="H8" s="598">
        <v>23.298969072164947</v>
      </c>
      <c r="I8" s="304">
        <v>13.761467889908257</v>
      </c>
      <c r="J8" s="304">
        <v>48.318042813455655</v>
      </c>
      <c r="K8" s="304">
        <v>34.5565749235474</v>
      </c>
      <c r="L8" s="306">
        <v>251.11111111111111</v>
      </c>
      <c r="M8" s="604" t="s">
        <v>678</v>
      </c>
    </row>
    <row r="9" spans="1:13" ht="12.75" customHeight="1">
      <c r="A9" s="87" t="s">
        <v>174</v>
      </c>
      <c r="B9" s="184">
        <v>698</v>
      </c>
      <c r="C9" s="90">
        <v>57</v>
      </c>
      <c r="D9" s="90">
        <v>434</v>
      </c>
      <c r="E9" s="96">
        <v>207</v>
      </c>
      <c r="F9" s="597">
        <v>8.166189111747851</v>
      </c>
      <c r="G9" s="304">
        <v>62.17765042979943</v>
      </c>
      <c r="H9" s="598">
        <v>29.656160458452725</v>
      </c>
      <c r="I9" s="304">
        <v>13.13364055299539</v>
      </c>
      <c r="J9" s="304">
        <v>60.82949308755761</v>
      </c>
      <c r="K9" s="304">
        <v>47.69585253456221</v>
      </c>
      <c r="L9" s="306">
        <v>363.15789473684214</v>
      </c>
      <c r="M9" s="604" t="s">
        <v>678</v>
      </c>
    </row>
    <row r="10" spans="1:13" ht="12.75" customHeight="1">
      <c r="A10" s="87" t="s">
        <v>175</v>
      </c>
      <c r="B10" s="184">
        <v>584</v>
      </c>
      <c r="C10" s="90">
        <v>45</v>
      </c>
      <c r="D10" s="90">
        <v>351</v>
      </c>
      <c r="E10" s="96">
        <v>185</v>
      </c>
      <c r="F10" s="597">
        <v>7.705479452054795</v>
      </c>
      <c r="G10" s="304">
        <v>60.1027397260274</v>
      </c>
      <c r="H10" s="598">
        <v>31.67808219178082</v>
      </c>
      <c r="I10" s="304">
        <v>12.82051282051282</v>
      </c>
      <c r="J10" s="304">
        <v>65.52706552706553</v>
      </c>
      <c r="K10" s="304">
        <v>52.70655270655271</v>
      </c>
      <c r="L10" s="306">
        <v>411.1111111111111</v>
      </c>
      <c r="M10" s="604">
        <v>3</v>
      </c>
    </row>
    <row r="11" spans="1:13" ht="12.75" customHeight="1">
      <c r="A11" s="86" t="s">
        <v>176</v>
      </c>
      <c r="B11" s="99">
        <v>51</v>
      </c>
      <c r="C11" s="88" t="s">
        <v>140</v>
      </c>
      <c r="D11" s="88">
        <v>51</v>
      </c>
      <c r="E11" s="88" t="s">
        <v>140</v>
      </c>
      <c r="F11" s="599" t="s">
        <v>140</v>
      </c>
      <c r="G11" s="305">
        <v>100</v>
      </c>
      <c r="H11" s="600" t="s">
        <v>140</v>
      </c>
      <c r="I11" s="305" t="s">
        <v>140</v>
      </c>
      <c r="J11" s="305" t="s">
        <v>140</v>
      </c>
      <c r="K11" s="305" t="s">
        <v>140</v>
      </c>
      <c r="L11" s="307" t="s">
        <v>140</v>
      </c>
      <c r="M11" s="605" t="s">
        <v>678</v>
      </c>
    </row>
    <row r="12" spans="1:13" ht="12.75" customHeight="1">
      <c r="A12" s="87" t="s">
        <v>177</v>
      </c>
      <c r="B12" s="184">
        <v>6373</v>
      </c>
      <c r="C12" s="90">
        <v>929</v>
      </c>
      <c r="D12" s="90">
        <v>4358</v>
      </c>
      <c r="E12" s="96">
        <v>1080</v>
      </c>
      <c r="F12" s="597">
        <v>14.577122234426486</v>
      </c>
      <c r="G12" s="304">
        <v>68.38223756472618</v>
      </c>
      <c r="H12" s="598">
        <v>16.94649301741723</v>
      </c>
      <c r="I12" s="304">
        <v>21.317117944011013</v>
      </c>
      <c r="J12" s="304">
        <v>46.099128040385494</v>
      </c>
      <c r="K12" s="304">
        <v>24.782010096374485</v>
      </c>
      <c r="L12" s="306">
        <v>116.254036598493</v>
      </c>
      <c r="M12" s="604">
        <v>6</v>
      </c>
    </row>
    <row r="13" spans="1:13" ht="12.75" customHeight="1">
      <c r="A13" s="87" t="s">
        <v>178</v>
      </c>
      <c r="B13" s="184">
        <v>1363</v>
      </c>
      <c r="C13" s="90">
        <v>158</v>
      </c>
      <c r="D13" s="90">
        <v>884</v>
      </c>
      <c r="E13" s="96">
        <v>313</v>
      </c>
      <c r="F13" s="597">
        <v>11.592076302274394</v>
      </c>
      <c r="G13" s="304">
        <v>64.8569332355099</v>
      </c>
      <c r="H13" s="598">
        <v>22.964049889948644</v>
      </c>
      <c r="I13" s="304">
        <v>17.873303167420815</v>
      </c>
      <c r="J13" s="304">
        <v>53.28054298642534</v>
      </c>
      <c r="K13" s="304">
        <v>35.40723981900452</v>
      </c>
      <c r="L13" s="306">
        <v>198.1012658227848</v>
      </c>
      <c r="M13" s="604">
        <v>8</v>
      </c>
    </row>
    <row r="14" spans="1:13" ht="12.75" customHeight="1">
      <c r="A14" s="87" t="s">
        <v>179</v>
      </c>
      <c r="B14" s="184">
        <v>1228</v>
      </c>
      <c r="C14" s="90">
        <v>164</v>
      </c>
      <c r="D14" s="90">
        <v>847</v>
      </c>
      <c r="E14" s="96">
        <v>212</v>
      </c>
      <c r="F14" s="597">
        <v>13.355048859934854</v>
      </c>
      <c r="G14" s="304">
        <v>68.97394136807817</v>
      </c>
      <c r="H14" s="598">
        <v>17.263843648208468</v>
      </c>
      <c r="I14" s="304">
        <v>19.36245572609209</v>
      </c>
      <c r="J14" s="304">
        <v>44.391971664698936</v>
      </c>
      <c r="K14" s="304">
        <v>25.02951593860685</v>
      </c>
      <c r="L14" s="306">
        <v>129.26829268292684</v>
      </c>
      <c r="M14" s="604">
        <v>5</v>
      </c>
    </row>
    <row r="15" spans="1:13" ht="12.75" customHeight="1">
      <c r="A15" s="87" t="s">
        <v>180</v>
      </c>
      <c r="B15" s="184">
        <v>2772</v>
      </c>
      <c r="C15" s="90">
        <v>309</v>
      </c>
      <c r="D15" s="90">
        <v>1763</v>
      </c>
      <c r="E15" s="96">
        <v>700</v>
      </c>
      <c r="F15" s="597">
        <v>11.147186147186147</v>
      </c>
      <c r="G15" s="304">
        <v>63.6002886002886</v>
      </c>
      <c r="H15" s="598">
        <v>25.252525252525253</v>
      </c>
      <c r="I15" s="304">
        <v>17.526942711287578</v>
      </c>
      <c r="J15" s="304">
        <v>57.23199092456041</v>
      </c>
      <c r="K15" s="304">
        <v>39.70504821327283</v>
      </c>
      <c r="L15" s="306">
        <v>226.537216828479</v>
      </c>
      <c r="M15" s="604" t="s">
        <v>677</v>
      </c>
    </row>
    <row r="16" spans="1:13" ht="12.75" customHeight="1">
      <c r="A16" s="86" t="s">
        <v>181</v>
      </c>
      <c r="B16" s="184">
        <v>2369</v>
      </c>
      <c r="C16" s="90">
        <v>274</v>
      </c>
      <c r="D16" s="90">
        <v>1554</v>
      </c>
      <c r="E16" s="96">
        <v>539</v>
      </c>
      <c r="F16" s="597">
        <v>11.566061629379485</v>
      </c>
      <c r="G16" s="304">
        <v>65.59729843815956</v>
      </c>
      <c r="H16" s="598">
        <v>22.752216124947235</v>
      </c>
      <c r="I16" s="304">
        <v>17.63191763191763</v>
      </c>
      <c r="J16" s="304">
        <v>52.316602316602314</v>
      </c>
      <c r="K16" s="304">
        <v>34.68468468468468</v>
      </c>
      <c r="L16" s="306">
        <v>196.71532846715328</v>
      </c>
      <c r="M16" s="604">
        <v>2</v>
      </c>
    </row>
    <row r="17" spans="1:13" ht="12.75" customHeight="1">
      <c r="A17" s="87" t="s">
        <v>182</v>
      </c>
      <c r="B17" s="183">
        <v>2023</v>
      </c>
      <c r="C17" s="93">
        <v>202</v>
      </c>
      <c r="D17" s="93">
        <v>1413</v>
      </c>
      <c r="E17" s="94">
        <v>406</v>
      </c>
      <c r="F17" s="595">
        <v>9.985170538803757</v>
      </c>
      <c r="G17" s="303">
        <v>69.84676223430549</v>
      </c>
      <c r="H17" s="596">
        <v>20.069204152249135</v>
      </c>
      <c r="I17" s="303">
        <v>14.295824486907287</v>
      </c>
      <c r="J17" s="303">
        <v>43.02901627742392</v>
      </c>
      <c r="K17" s="303">
        <v>28.73319179051663</v>
      </c>
      <c r="L17" s="302">
        <v>200.990099009901</v>
      </c>
      <c r="M17" s="603">
        <v>2</v>
      </c>
    </row>
    <row r="18" spans="1:13" ht="12.75" customHeight="1">
      <c r="A18" s="87" t="s">
        <v>183</v>
      </c>
      <c r="B18" s="184">
        <v>1181</v>
      </c>
      <c r="C18" s="90">
        <v>123</v>
      </c>
      <c r="D18" s="90">
        <v>773</v>
      </c>
      <c r="E18" s="96">
        <v>285</v>
      </c>
      <c r="F18" s="597">
        <v>10.414902624894157</v>
      </c>
      <c r="G18" s="304">
        <v>65.45300592718036</v>
      </c>
      <c r="H18" s="598">
        <v>24.132091447925486</v>
      </c>
      <c r="I18" s="304">
        <v>15.91203104786546</v>
      </c>
      <c r="J18" s="304">
        <v>52.78137128072446</v>
      </c>
      <c r="K18" s="304">
        <v>36.869340232858995</v>
      </c>
      <c r="L18" s="306">
        <v>231.7073170731707</v>
      </c>
      <c r="M18" s="604" t="s">
        <v>677</v>
      </c>
    </row>
    <row r="19" spans="1:13" ht="12.75" customHeight="1">
      <c r="A19" s="87" t="s">
        <v>184</v>
      </c>
      <c r="B19" s="184">
        <v>1746</v>
      </c>
      <c r="C19" s="90">
        <v>194</v>
      </c>
      <c r="D19" s="90">
        <v>1223</v>
      </c>
      <c r="E19" s="96">
        <v>323</v>
      </c>
      <c r="F19" s="597">
        <v>11.11111111111111</v>
      </c>
      <c r="G19" s="304">
        <v>70.04581901489118</v>
      </c>
      <c r="H19" s="598">
        <v>18.499427262313862</v>
      </c>
      <c r="I19" s="304">
        <v>15.862632869991824</v>
      </c>
      <c r="J19" s="304">
        <v>42.27309893704007</v>
      </c>
      <c r="K19" s="304">
        <v>26.410466067048244</v>
      </c>
      <c r="L19" s="306">
        <v>166.49484536082474</v>
      </c>
      <c r="M19" s="604">
        <v>6</v>
      </c>
    </row>
    <row r="20" spans="1:13" ht="12.75" customHeight="1">
      <c r="A20" s="87" t="s">
        <v>185</v>
      </c>
      <c r="B20" s="184">
        <v>4407</v>
      </c>
      <c r="C20" s="90">
        <v>645</v>
      </c>
      <c r="D20" s="90">
        <v>2938</v>
      </c>
      <c r="E20" s="96">
        <v>820</v>
      </c>
      <c r="F20" s="597">
        <v>14.635806671204902</v>
      </c>
      <c r="G20" s="304">
        <v>66.66666666666666</v>
      </c>
      <c r="H20" s="598">
        <v>18.606761969593826</v>
      </c>
      <c r="I20" s="304">
        <v>21.953710006807352</v>
      </c>
      <c r="J20" s="304">
        <v>49.8638529611981</v>
      </c>
      <c r="K20" s="304">
        <v>27.910142954390743</v>
      </c>
      <c r="L20" s="306">
        <v>127.13178294573643</v>
      </c>
      <c r="M20" s="604">
        <v>4</v>
      </c>
    </row>
    <row r="21" spans="1:13" ht="12.75" customHeight="1">
      <c r="A21" s="86" t="s">
        <v>186</v>
      </c>
      <c r="B21" s="99">
        <v>1296</v>
      </c>
      <c r="C21" s="88">
        <v>138</v>
      </c>
      <c r="D21" s="88">
        <v>888</v>
      </c>
      <c r="E21" s="98">
        <v>263</v>
      </c>
      <c r="F21" s="599">
        <v>10.648148148148149</v>
      </c>
      <c r="G21" s="305">
        <v>68.51851851851852</v>
      </c>
      <c r="H21" s="600">
        <v>20.293209876543212</v>
      </c>
      <c r="I21" s="305">
        <v>15.54054054054054</v>
      </c>
      <c r="J21" s="305">
        <v>45.15765765765766</v>
      </c>
      <c r="K21" s="305">
        <v>29.617117117117115</v>
      </c>
      <c r="L21" s="307">
        <v>190.57971014492753</v>
      </c>
      <c r="M21" s="605">
        <v>7</v>
      </c>
    </row>
    <row r="22" spans="1:13" ht="12.75" customHeight="1">
      <c r="A22" s="87" t="s">
        <v>187</v>
      </c>
      <c r="B22" s="184">
        <v>2276</v>
      </c>
      <c r="C22" s="90">
        <v>224</v>
      </c>
      <c r="D22" s="90">
        <v>1560</v>
      </c>
      <c r="E22" s="96">
        <v>489</v>
      </c>
      <c r="F22" s="597">
        <v>9.84182776801406</v>
      </c>
      <c r="G22" s="304">
        <v>68.54130052724078</v>
      </c>
      <c r="H22" s="598">
        <v>21.48506151142355</v>
      </c>
      <c r="I22" s="304">
        <v>14.358974358974358</v>
      </c>
      <c r="J22" s="304">
        <v>45.705128205128204</v>
      </c>
      <c r="K22" s="304">
        <v>31.346153846153847</v>
      </c>
      <c r="L22" s="306">
        <v>218.30357142857144</v>
      </c>
      <c r="M22" s="604">
        <v>3</v>
      </c>
    </row>
    <row r="23" spans="1:13" ht="12.75" customHeight="1">
      <c r="A23" s="87" t="s">
        <v>188</v>
      </c>
      <c r="B23" s="184">
        <v>805</v>
      </c>
      <c r="C23" s="90">
        <v>63</v>
      </c>
      <c r="D23" s="90">
        <v>538</v>
      </c>
      <c r="E23" s="96">
        <v>204</v>
      </c>
      <c r="F23" s="597">
        <v>7.82608695652174</v>
      </c>
      <c r="G23" s="304">
        <v>66.83229813664596</v>
      </c>
      <c r="H23" s="598">
        <v>25.341614906832298</v>
      </c>
      <c r="I23" s="304">
        <v>11.71003717472119</v>
      </c>
      <c r="J23" s="304">
        <v>49.628252788104085</v>
      </c>
      <c r="K23" s="304">
        <v>37.9182156133829</v>
      </c>
      <c r="L23" s="306">
        <v>323.8095238095238</v>
      </c>
      <c r="M23" s="604" t="s">
        <v>677</v>
      </c>
    </row>
    <row r="24" spans="1:13" ht="12.75" customHeight="1">
      <c r="A24" s="87" t="s">
        <v>189</v>
      </c>
      <c r="B24" s="184">
        <v>1156</v>
      </c>
      <c r="C24" s="90">
        <v>133</v>
      </c>
      <c r="D24" s="90">
        <v>766</v>
      </c>
      <c r="E24" s="96">
        <v>257</v>
      </c>
      <c r="F24" s="597">
        <v>11.505190311418685</v>
      </c>
      <c r="G24" s="304">
        <v>66.26297577854672</v>
      </c>
      <c r="H24" s="598">
        <v>22.231833910034602</v>
      </c>
      <c r="I24" s="304">
        <v>17.362924281984334</v>
      </c>
      <c r="J24" s="304">
        <v>50.91383812010444</v>
      </c>
      <c r="K24" s="304">
        <v>33.5509138381201</v>
      </c>
      <c r="L24" s="306">
        <v>193.2330827067669</v>
      </c>
      <c r="M24" s="604" t="s">
        <v>677</v>
      </c>
    </row>
    <row r="25" spans="1:13" ht="12.75" customHeight="1">
      <c r="A25" s="87" t="s">
        <v>190</v>
      </c>
      <c r="B25" s="184">
        <v>593</v>
      </c>
      <c r="C25" s="90">
        <v>57</v>
      </c>
      <c r="D25" s="90">
        <v>407</v>
      </c>
      <c r="E25" s="96">
        <v>129</v>
      </c>
      <c r="F25" s="597">
        <v>9.612141652613827</v>
      </c>
      <c r="G25" s="304">
        <v>68.63406408094434</v>
      </c>
      <c r="H25" s="598">
        <v>21.75379426644182</v>
      </c>
      <c r="I25" s="304">
        <v>14.004914004914005</v>
      </c>
      <c r="J25" s="304">
        <v>45.7002457002457</v>
      </c>
      <c r="K25" s="304">
        <v>31.695331695331696</v>
      </c>
      <c r="L25" s="306">
        <v>226.3157894736842</v>
      </c>
      <c r="M25" s="604" t="s">
        <v>677</v>
      </c>
    </row>
    <row r="26" spans="1:13" ht="12.75" customHeight="1">
      <c r="A26" s="86" t="s">
        <v>191</v>
      </c>
      <c r="B26" s="184">
        <v>456</v>
      </c>
      <c r="C26" s="90">
        <v>36</v>
      </c>
      <c r="D26" s="90">
        <v>309</v>
      </c>
      <c r="E26" s="96">
        <v>111</v>
      </c>
      <c r="F26" s="597">
        <v>7.894736842105263</v>
      </c>
      <c r="G26" s="304">
        <v>67.76315789473685</v>
      </c>
      <c r="H26" s="598">
        <v>24.342105263157894</v>
      </c>
      <c r="I26" s="304">
        <v>11.650485436893204</v>
      </c>
      <c r="J26" s="304">
        <v>47.57281553398058</v>
      </c>
      <c r="K26" s="304">
        <v>35.92233009708738</v>
      </c>
      <c r="L26" s="306">
        <v>308.33333333333337</v>
      </c>
      <c r="M26" s="604" t="s">
        <v>677</v>
      </c>
    </row>
    <row r="27" spans="1:13" ht="12.75" customHeight="1">
      <c r="A27" s="87" t="s">
        <v>192</v>
      </c>
      <c r="B27" s="183">
        <v>876</v>
      </c>
      <c r="C27" s="93">
        <v>97</v>
      </c>
      <c r="D27" s="93">
        <v>603</v>
      </c>
      <c r="E27" s="94">
        <v>176</v>
      </c>
      <c r="F27" s="595">
        <v>11.073059360730593</v>
      </c>
      <c r="G27" s="303">
        <v>68.83561643835617</v>
      </c>
      <c r="H27" s="596">
        <v>20.091324200913242</v>
      </c>
      <c r="I27" s="303">
        <v>16.086235489220563</v>
      </c>
      <c r="J27" s="303">
        <v>45.27363184079602</v>
      </c>
      <c r="K27" s="303">
        <v>29.187396351575458</v>
      </c>
      <c r="L27" s="302">
        <v>181.44329896907217</v>
      </c>
      <c r="M27" s="603" t="s">
        <v>677</v>
      </c>
    </row>
    <row r="28" spans="1:13" ht="12.75" customHeight="1">
      <c r="A28" s="87" t="s">
        <v>193</v>
      </c>
      <c r="B28" s="184">
        <v>2480</v>
      </c>
      <c r="C28" s="90">
        <v>335</v>
      </c>
      <c r="D28" s="90">
        <v>1702</v>
      </c>
      <c r="E28" s="96">
        <v>443</v>
      </c>
      <c r="F28" s="597">
        <v>13.508064516129032</v>
      </c>
      <c r="G28" s="304">
        <v>68.62903225806451</v>
      </c>
      <c r="H28" s="598">
        <v>17.862903225806452</v>
      </c>
      <c r="I28" s="304">
        <v>19.682726204465332</v>
      </c>
      <c r="J28" s="304">
        <v>45.710928319623974</v>
      </c>
      <c r="K28" s="304">
        <v>26.02820211515864</v>
      </c>
      <c r="L28" s="306">
        <v>132.23880597014926</v>
      </c>
      <c r="M28" s="604" t="s">
        <v>677</v>
      </c>
    </row>
    <row r="29" spans="1:13" ht="12.75" customHeight="1">
      <c r="A29" s="87" t="s">
        <v>194</v>
      </c>
      <c r="B29" s="184">
        <v>462</v>
      </c>
      <c r="C29" s="90">
        <v>55</v>
      </c>
      <c r="D29" s="90">
        <v>312</v>
      </c>
      <c r="E29" s="96">
        <v>88</v>
      </c>
      <c r="F29" s="597">
        <v>11.904761904761903</v>
      </c>
      <c r="G29" s="304">
        <v>67.53246753246754</v>
      </c>
      <c r="H29" s="598">
        <v>19.047619047619047</v>
      </c>
      <c r="I29" s="304">
        <v>17.628205128205128</v>
      </c>
      <c r="J29" s="304">
        <v>45.83333333333333</v>
      </c>
      <c r="K29" s="304">
        <v>28.205128205128204</v>
      </c>
      <c r="L29" s="306">
        <v>160</v>
      </c>
      <c r="M29" s="604">
        <v>7</v>
      </c>
    </row>
    <row r="30" spans="1:13" ht="12.75" customHeight="1">
      <c r="A30" s="87" t="s">
        <v>195</v>
      </c>
      <c r="B30" s="184">
        <v>1000</v>
      </c>
      <c r="C30" s="90">
        <v>82</v>
      </c>
      <c r="D30" s="90">
        <v>691</v>
      </c>
      <c r="E30" s="96">
        <v>184</v>
      </c>
      <c r="F30" s="597">
        <v>8.2</v>
      </c>
      <c r="G30" s="304">
        <v>69.1</v>
      </c>
      <c r="H30" s="598">
        <v>18.4</v>
      </c>
      <c r="I30" s="304">
        <v>11.866859623733719</v>
      </c>
      <c r="J30" s="304">
        <v>38.49493487698987</v>
      </c>
      <c r="K30" s="304">
        <v>26.62807525325615</v>
      </c>
      <c r="L30" s="306">
        <v>224.39024390243904</v>
      </c>
      <c r="M30" s="604">
        <v>43</v>
      </c>
    </row>
    <row r="31" spans="1:13" ht="12.75" customHeight="1">
      <c r="A31" s="86" t="s">
        <v>196</v>
      </c>
      <c r="B31" s="99">
        <v>297</v>
      </c>
      <c r="C31" s="88">
        <v>2</v>
      </c>
      <c r="D31" s="88">
        <v>220</v>
      </c>
      <c r="E31" s="98">
        <v>75</v>
      </c>
      <c r="F31" s="599">
        <v>0.6734006734006733</v>
      </c>
      <c r="G31" s="305">
        <v>74.07407407407408</v>
      </c>
      <c r="H31" s="600">
        <v>25.252525252525253</v>
      </c>
      <c r="I31" s="305">
        <v>0.9090909090909091</v>
      </c>
      <c r="J31" s="305">
        <v>35</v>
      </c>
      <c r="K31" s="305">
        <v>34.090909090909086</v>
      </c>
      <c r="L31" s="307">
        <v>3750</v>
      </c>
      <c r="M31" s="605" t="s">
        <v>677</v>
      </c>
    </row>
    <row r="32" spans="1:13" ht="12.75" customHeight="1">
      <c r="A32" s="87" t="s">
        <v>197</v>
      </c>
      <c r="B32" s="184">
        <v>340</v>
      </c>
      <c r="C32" s="90">
        <v>47</v>
      </c>
      <c r="D32" s="90">
        <v>242</v>
      </c>
      <c r="E32" s="96">
        <v>51</v>
      </c>
      <c r="F32" s="597">
        <v>13.823529411764707</v>
      </c>
      <c r="G32" s="304">
        <v>71.17647058823529</v>
      </c>
      <c r="H32" s="598">
        <v>15</v>
      </c>
      <c r="I32" s="304">
        <v>19.421487603305785</v>
      </c>
      <c r="J32" s="304">
        <v>40.49586776859504</v>
      </c>
      <c r="K32" s="304">
        <v>21.074380165289256</v>
      </c>
      <c r="L32" s="306">
        <v>108.51063829787233</v>
      </c>
      <c r="M32" s="604" t="s">
        <v>677</v>
      </c>
    </row>
    <row r="33" spans="1:13" ht="12.75" customHeight="1">
      <c r="A33" s="87" t="s">
        <v>198</v>
      </c>
      <c r="B33" s="184">
        <v>1712</v>
      </c>
      <c r="C33" s="90">
        <v>175</v>
      </c>
      <c r="D33" s="90">
        <v>1192</v>
      </c>
      <c r="E33" s="96">
        <v>344</v>
      </c>
      <c r="F33" s="597">
        <v>10.221962616822431</v>
      </c>
      <c r="G33" s="304">
        <v>69.62616822429906</v>
      </c>
      <c r="H33" s="598">
        <v>20.093457943925234</v>
      </c>
      <c r="I33" s="304">
        <v>14.681208053691275</v>
      </c>
      <c r="J33" s="304">
        <v>43.54026845637584</v>
      </c>
      <c r="K33" s="304">
        <v>28.859060402684566</v>
      </c>
      <c r="L33" s="306">
        <v>196.57142857142858</v>
      </c>
      <c r="M33" s="604">
        <v>1</v>
      </c>
    </row>
    <row r="34" spans="1:13" ht="12.75" customHeight="1">
      <c r="A34" s="87" t="s">
        <v>199</v>
      </c>
      <c r="B34" s="184">
        <v>1449</v>
      </c>
      <c r="C34" s="90">
        <v>161</v>
      </c>
      <c r="D34" s="90">
        <v>1025</v>
      </c>
      <c r="E34" s="96">
        <v>263</v>
      </c>
      <c r="F34" s="597">
        <v>11.11111111111111</v>
      </c>
      <c r="G34" s="304">
        <v>70.7384403036577</v>
      </c>
      <c r="H34" s="598">
        <v>18.150448585231192</v>
      </c>
      <c r="I34" s="304">
        <v>15.707317073170731</v>
      </c>
      <c r="J34" s="304">
        <v>41.36585365853659</v>
      </c>
      <c r="K34" s="304">
        <v>25.658536585365855</v>
      </c>
      <c r="L34" s="306">
        <v>163.35403726708074</v>
      </c>
      <c r="M34" s="604" t="s">
        <v>677</v>
      </c>
    </row>
    <row r="35" spans="1:13" ht="12.75" customHeight="1">
      <c r="A35" s="87" t="s">
        <v>200</v>
      </c>
      <c r="B35" s="184">
        <v>1152</v>
      </c>
      <c r="C35" s="90">
        <v>109</v>
      </c>
      <c r="D35" s="90">
        <v>793</v>
      </c>
      <c r="E35" s="96">
        <v>246</v>
      </c>
      <c r="F35" s="597">
        <v>9.461805555555555</v>
      </c>
      <c r="G35" s="304">
        <v>68.83680555555556</v>
      </c>
      <c r="H35" s="598">
        <v>21.354166666666664</v>
      </c>
      <c r="I35" s="304">
        <v>13.745271122320302</v>
      </c>
      <c r="J35" s="304">
        <v>44.76670870113493</v>
      </c>
      <c r="K35" s="304">
        <v>31.021437578814627</v>
      </c>
      <c r="L35" s="306">
        <v>225.6880733944954</v>
      </c>
      <c r="M35" s="604">
        <v>4</v>
      </c>
    </row>
    <row r="36" spans="1:13" ht="12.75" customHeight="1">
      <c r="A36" s="86" t="s">
        <v>201</v>
      </c>
      <c r="B36" s="184">
        <v>751</v>
      </c>
      <c r="C36" s="90">
        <v>58</v>
      </c>
      <c r="D36" s="90">
        <v>502</v>
      </c>
      <c r="E36" s="96">
        <v>191</v>
      </c>
      <c r="F36" s="597">
        <v>7.723035952063914</v>
      </c>
      <c r="G36" s="304">
        <v>66.84420772303595</v>
      </c>
      <c r="H36" s="598">
        <v>25.432756324900136</v>
      </c>
      <c r="I36" s="304">
        <v>11.553784860557768</v>
      </c>
      <c r="J36" s="304">
        <v>49.60159362549801</v>
      </c>
      <c r="K36" s="304">
        <v>38.047808764940235</v>
      </c>
      <c r="L36" s="306">
        <v>329.3103448275862</v>
      </c>
      <c r="M36" s="604" t="s">
        <v>677</v>
      </c>
    </row>
    <row r="37" spans="1:13" ht="12.75" customHeight="1">
      <c r="A37" s="87" t="s">
        <v>202</v>
      </c>
      <c r="B37" s="183">
        <v>363</v>
      </c>
      <c r="C37" s="93">
        <v>29</v>
      </c>
      <c r="D37" s="93">
        <v>247</v>
      </c>
      <c r="E37" s="94">
        <v>85</v>
      </c>
      <c r="F37" s="595">
        <v>7.988980716253444</v>
      </c>
      <c r="G37" s="303">
        <v>68.04407713498622</v>
      </c>
      <c r="H37" s="596">
        <v>23.415977961432507</v>
      </c>
      <c r="I37" s="303">
        <v>11.740890688259109</v>
      </c>
      <c r="J37" s="303">
        <v>46.15384615384615</v>
      </c>
      <c r="K37" s="303">
        <v>34.41295546558704</v>
      </c>
      <c r="L37" s="302">
        <v>293.10344827586204</v>
      </c>
      <c r="M37" s="603">
        <v>2</v>
      </c>
    </row>
    <row r="38" spans="1:13" ht="12.75" customHeight="1">
      <c r="A38" s="87" t="s">
        <v>203</v>
      </c>
      <c r="B38" s="184">
        <v>336</v>
      </c>
      <c r="C38" s="90">
        <v>32</v>
      </c>
      <c r="D38" s="90">
        <v>219</v>
      </c>
      <c r="E38" s="96">
        <v>85</v>
      </c>
      <c r="F38" s="597">
        <v>9.523809523809524</v>
      </c>
      <c r="G38" s="304">
        <v>65.17857142857143</v>
      </c>
      <c r="H38" s="598">
        <v>25.297619047619047</v>
      </c>
      <c r="I38" s="304">
        <v>14.61187214611872</v>
      </c>
      <c r="J38" s="304">
        <v>53.42465753424658</v>
      </c>
      <c r="K38" s="304">
        <v>38.81278538812785</v>
      </c>
      <c r="L38" s="306">
        <v>265.625</v>
      </c>
      <c r="M38" s="604" t="s">
        <v>677</v>
      </c>
    </row>
    <row r="39" spans="1:13" ht="12.75" customHeight="1">
      <c r="A39" s="87" t="s">
        <v>204</v>
      </c>
      <c r="B39" s="184">
        <v>1066</v>
      </c>
      <c r="C39" s="90">
        <v>130</v>
      </c>
      <c r="D39" s="90">
        <v>767</v>
      </c>
      <c r="E39" s="96">
        <v>168</v>
      </c>
      <c r="F39" s="597">
        <v>12.195121951219512</v>
      </c>
      <c r="G39" s="304">
        <v>71.95121951219512</v>
      </c>
      <c r="H39" s="598">
        <v>15.75984990619137</v>
      </c>
      <c r="I39" s="304">
        <v>16.94915254237288</v>
      </c>
      <c r="J39" s="304">
        <v>38.85267275097783</v>
      </c>
      <c r="K39" s="304">
        <v>21.903520208604952</v>
      </c>
      <c r="L39" s="306">
        <v>129.23076923076923</v>
      </c>
      <c r="M39" s="604">
        <v>1</v>
      </c>
    </row>
    <row r="40" spans="1:13" ht="12.75" customHeight="1">
      <c r="A40" s="87" t="s">
        <v>205</v>
      </c>
      <c r="B40" s="184">
        <v>851</v>
      </c>
      <c r="C40" s="90">
        <v>134</v>
      </c>
      <c r="D40" s="90">
        <v>569</v>
      </c>
      <c r="E40" s="96">
        <v>147</v>
      </c>
      <c r="F40" s="597">
        <v>15.746180963572268</v>
      </c>
      <c r="G40" s="304">
        <v>66.86251468860165</v>
      </c>
      <c r="H40" s="598">
        <v>17.2737955346651</v>
      </c>
      <c r="I40" s="304">
        <v>23.550087873462214</v>
      </c>
      <c r="J40" s="304">
        <v>49.38488576449912</v>
      </c>
      <c r="K40" s="304">
        <v>25.83479789103691</v>
      </c>
      <c r="L40" s="306">
        <v>109.70149253731343</v>
      </c>
      <c r="M40" s="604">
        <v>1</v>
      </c>
    </row>
    <row r="41" spans="1:13" ht="12.75" customHeight="1">
      <c r="A41" s="86" t="s">
        <v>206</v>
      </c>
      <c r="B41" s="99">
        <v>435</v>
      </c>
      <c r="C41" s="88">
        <v>49</v>
      </c>
      <c r="D41" s="88">
        <v>320</v>
      </c>
      <c r="E41" s="98">
        <v>63</v>
      </c>
      <c r="F41" s="599">
        <v>11.264367816091953</v>
      </c>
      <c r="G41" s="305">
        <v>73.5632183908046</v>
      </c>
      <c r="H41" s="600">
        <v>14.482758620689657</v>
      </c>
      <c r="I41" s="305">
        <v>15.3125</v>
      </c>
      <c r="J41" s="305">
        <v>35</v>
      </c>
      <c r="K41" s="305">
        <v>19.6875</v>
      </c>
      <c r="L41" s="307">
        <v>128.57142857142858</v>
      </c>
      <c r="M41" s="605">
        <v>3</v>
      </c>
    </row>
    <row r="42" spans="1:13" ht="12.75" customHeight="1">
      <c r="A42" s="87" t="s">
        <v>207</v>
      </c>
      <c r="B42" s="184">
        <v>3237</v>
      </c>
      <c r="C42" s="90">
        <v>535</v>
      </c>
      <c r="D42" s="90">
        <v>2324</v>
      </c>
      <c r="E42" s="96">
        <v>378</v>
      </c>
      <c r="F42" s="597">
        <v>16.52764905776954</v>
      </c>
      <c r="G42" s="304">
        <v>71.7948717948718</v>
      </c>
      <c r="H42" s="598">
        <v>11.677479147358666</v>
      </c>
      <c r="I42" s="304">
        <v>23.02065404475043</v>
      </c>
      <c r="J42" s="304">
        <v>39.285714285714285</v>
      </c>
      <c r="K42" s="304">
        <v>16.265060240963855</v>
      </c>
      <c r="L42" s="306">
        <v>70.65420560747664</v>
      </c>
      <c r="M42" s="604" t="s">
        <v>677</v>
      </c>
    </row>
    <row r="43" spans="1:13" ht="12.75" customHeight="1">
      <c r="A43" s="87" t="s">
        <v>208</v>
      </c>
      <c r="B43" s="184">
        <v>601</v>
      </c>
      <c r="C43" s="90">
        <v>47</v>
      </c>
      <c r="D43" s="90">
        <v>414</v>
      </c>
      <c r="E43" s="96">
        <v>140</v>
      </c>
      <c r="F43" s="597">
        <v>7.820299500831947</v>
      </c>
      <c r="G43" s="304">
        <v>68.88519134775375</v>
      </c>
      <c r="H43" s="598">
        <v>23.294509151414307</v>
      </c>
      <c r="I43" s="304">
        <v>11.352657004830919</v>
      </c>
      <c r="J43" s="304">
        <v>45.169082125603865</v>
      </c>
      <c r="K43" s="304">
        <v>33.81642512077295</v>
      </c>
      <c r="L43" s="306">
        <v>297.8723404255319</v>
      </c>
      <c r="M43" s="604" t="s">
        <v>677</v>
      </c>
    </row>
    <row r="44" spans="1:13" ht="12.75" customHeight="1">
      <c r="A44" s="87" t="s">
        <v>209</v>
      </c>
      <c r="B44" s="184">
        <v>641</v>
      </c>
      <c r="C44" s="90">
        <v>63</v>
      </c>
      <c r="D44" s="90">
        <v>466</v>
      </c>
      <c r="E44" s="96">
        <v>110</v>
      </c>
      <c r="F44" s="597">
        <v>9.82839313572543</v>
      </c>
      <c r="G44" s="304">
        <v>72.69890795631825</v>
      </c>
      <c r="H44" s="598">
        <v>17.160686427457097</v>
      </c>
      <c r="I44" s="304">
        <v>13.519313304721031</v>
      </c>
      <c r="J44" s="304">
        <v>37.1244635193133</v>
      </c>
      <c r="K44" s="304">
        <v>23.605150214592275</v>
      </c>
      <c r="L44" s="306">
        <v>174.6031746031746</v>
      </c>
      <c r="M44" s="604">
        <v>2</v>
      </c>
    </row>
    <row r="45" spans="1:13" ht="12.75" customHeight="1">
      <c r="A45" s="87" t="s">
        <v>210</v>
      </c>
      <c r="B45" s="184">
        <v>720</v>
      </c>
      <c r="C45" s="90">
        <v>80</v>
      </c>
      <c r="D45" s="90">
        <v>500</v>
      </c>
      <c r="E45" s="96">
        <v>140</v>
      </c>
      <c r="F45" s="597">
        <v>11.11111111111111</v>
      </c>
      <c r="G45" s="304">
        <v>69.44444444444444</v>
      </c>
      <c r="H45" s="598">
        <v>19.444444444444446</v>
      </c>
      <c r="I45" s="304">
        <v>16</v>
      </c>
      <c r="J45" s="304">
        <v>44</v>
      </c>
      <c r="K45" s="304">
        <v>28</v>
      </c>
      <c r="L45" s="306">
        <v>175</v>
      </c>
      <c r="M45" s="604" t="s">
        <v>677</v>
      </c>
    </row>
    <row r="46" spans="1:13" ht="12.75" customHeight="1">
      <c r="A46" s="86" t="s">
        <v>211</v>
      </c>
      <c r="B46" s="184">
        <v>968</v>
      </c>
      <c r="C46" s="90">
        <v>98</v>
      </c>
      <c r="D46" s="90">
        <v>656</v>
      </c>
      <c r="E46" s="96">
        <v>214</v>
      </c>
      <c r="F46" s="597">
        <v>10.12396694214876</v>
      </c>
      <c r="G46" s="304">
        <v>67.76859504132231</v>
      </c>
      <c r="H46" s="598">
        <v>22.107438016528928</v>
      </c>
      <c r="I46" s="304">
        <v>14.939024390243901</v>
      </c>
      <c r="J46" s="304">
        <v>47.5609756097561</v>
      </c>
      <c r="K46" s="304">
        <v>32.6219512195122</v>
      </c>
      <c r="L46" s="306">
        <v>218.3673469387755</v>
      </c>
      <c r="M46" s="604" t="s">
        <v>677</v>
      </c>
    </row>
    <row r="47" spans="1:13" ht="12.75" customHeight="1">
      <c r="A47" s="87" t="s">
        <v>212</v>
      </c>
      <c r="B47" s="183">
        <v>1022</v>
      </c>
      <c r="C47" s="93">
        <v>128</v>
      </c>
      <c r="D47" s="93">
        <v>719</v>
      </c>
      <c r="E47" s="94">
        <v>175</v>
      </c>
      <c r="F47" s="595">
        <v>12.524461839530332</v>
      </c>
      <c r="G47" s="303">
        <v>70.3522504892368</v>
      </c>
      <c r="H47" s="596">
        <v>17.123287671232877</v>
      </c>
      <c r="I47" s="303">
        <v>17.80250347705146</v>
      </c>
      <c r="J47" s="303">
        <v>42.14186369958276</v>
      </c>
      <c r="K47" s="303">
        <v>24.33936022253129</v>
      </c>
      <c r="L47" s="302">
        <v>136.71875</v>
      </c>
      <c r="M47" s="603" t="s">
        <v>677</v>
      </c>
    </row>
    <row r="48" spans="1:13" ht="12.75" customHeight="1">
      <c r="A48" s="87" t="s">
        <v>213</v>
      </c>
      <c r="B48" s="184">
        <v>637</v>
      </c>
      <c r="C48" s="90">
        <v>76</v>
      </c>
      <c r="D48" s="90">
        <v>485</v>
      </c>
      <c r="E48" s="96">
        <v>76</v>
      </c>
      <c r="F48" s="597">
        <v>11.930926216640502</v>
      </c>
      <c r="G48" s="304">
        <v>76.138147566719</v>
      </c>
      <c r="H48" s="598">
        <v>11.930926216640502</v>
      </c>
      <c r="I48" s="304">
        <v>15.670103092783505</v>
      </c>
      <c r="J48" s="304">
        <v>31.34020618556701</v>
      </c>
      <c r="K48" s="304">
        <v>15.670103092783505</v>
      </c>
      <c r="L48" s="306">
        <v>100</v>
      </c>
      <c r="M48" s="604" t="s">
        <v>677</v>
      </c>
    </row>
    <row r="49" spans="1:13" ht="12.75" customHeight="1">
      <c r="A49" s="87" t="s">
        <v>214</v>
      </c>
      <c r="B49" s="184">
        <v>3690</v>
      </c>
      <c r="C49" s="90">
        <v>555</v>
      </c>
      <c r="D49" s="90">
        <v>2554</v>
      </c>
      <c r="E49" s="96">
        <v>581</v>
      </c>
      <c r="F49" s="597">
        <v>15.040650406504067</v>
      </c>
      <c r="G49" s="304">
        <v>69.21409214092141</v>
      </c>
      <c r="H49" s="598">
        <v>15.745257452574526</v>
      </c>
      <c r="I49" s="304">
        <v>21.73061863743148</v>
      </c>
      <c r="J49" s="304">
        <v>44.47924823805795</v>
      </c>
      <c r="K49" s="304">
        <v>22.74862960062647</v>
      </c>
      <c r="L49" s="306">
        <v>104.68468468468468</v>
      </c>
      <c r="M49" s="604" t="s">
        <v>677</v>
      </c>
    </row>
    <row r="50" spans="1:13" ht="12.75" customHeight="1">
      <c r="A50" s="87" t="s">
        <v>215</v>
      </c>
      <c r="B50" s="184">
        <v>2096</v>
      </c>
      <c r="C50" s="90">
        <v>277</v>
      </c>
      <c r="D50" s="90">
        <v>1291</v>
      </c>
      <c r="E50" s="96">
        <v>528</v>
      </c>
      <c r="F50" s="597">
        <v>13.215648854961831</v>
      </c>
      <c r="G50" s="304">
        <v>61.593511450381676</v>
      </c>
      <c r="H50" s="598">
        <v>25.190839694656486</v>
      </c>
      <c r="I50" s="304">
        <v>21.456235476374903</v>
      </c>
      <c r="J50" s="304">
        <v>62.35476374903176</v>
      </c>
      <c r="K50" s="304">
        <v>40.898528272656854</v>
      </c>
      <c r="L50" s="306">
        <v>190.61371841155236</v>
      </c>
      <c r="M50" s="604" t="s">
        <v>677</v>
      </c>
    </row>
    <row r="51" spans="1:13" ht="12.75" customHeight="1">
      <c r="A51" s="86" t="s">
        <v>216</v>
      </c>
      <c r="B51" s="99">
        <v>2212</v>
      </c>
      <c r="C51" s="88">
        <v>292</v>
      </c>
      <c r="D51" s="88">
        <v>1606</v>
      </c>
      <c r="E51" s="98">
        <v>311</v>
      </c>
      <c r="F51" s="599">
        <v>13.200723327305605</v>
      </c>
      <c r="G51" s="305">
        <v>72.60397830018083</v>
      </c>
      <c r="H51" s="600">
        <v>14.059674502712477</v>
      </c>
      <c r="I51" s="305">
        <v>18.181818181818183</v>
      </c>
      <c r="J51" s="305">
        <v>37.546699875467</v>
      </c>
      <c r="K51" s="305">
        <v>19.364881693648815</v>
      </c>
      <c r="L51" s="307">
        <v>106.50684931506848</v>
      </c>
      <c r="M51" s="605">
        <v>3</v>
      </c>
    </row>
    <row r="52" spans="1:13" ht="12.75" customHeight="1">
      <c r="A52" s="87" t="s">
        <v>217</v>
      </c>
      <c r="B52" s="184">
        <v>2196</v>
      </c>
      <c r="C52" s="90">
        <v>386</v>
      </c>
      <c r="D52" s="90">
        <v>1512</v>
      </c>
      <c r="E52" s="96">
        <v>298</v>
      </c>
      <c r="F52" s="597">
        <v>17.577413479052822</v>
      </c>
      <c r="G52" s="304">
        <v>68.85245901639344</v>
      </c>
      <c r="H52" s="598">
        <v>13.570127504553733</v>
      </c>
      <c r="I52" s="304">
        <v>25.52910052910053</v>
      </c>
      <c r="J52" s="304">
        <v>45.23809523809524</v>
      </c>
      <c r="K52" s="304">
        <v>19.70899470899471</v>
      </c>
      <c r="L52" s="306">
        <v>77.2020725388601</v>
      </c>
      <c r="M52" s="604" t="s">
        <v>677</v>
      </c>
    </row>
    <row r="53" spans="1:13" ht="12.75" customHeight="1">
      <c r="A53" s="87" t="s">
        <v>218</v>
      </c>
      <c r="B53" s="184">
        <v>1762</v>
      </c>
      <c r="C53" s="90">
        <v>288</v>
      </c>
      <c r="D53" s="90">
        <v>1162</v>
      </c>
      <c r="E53" s="96">
        <v>312</v>
      </c>
      <c r="F53" s="597">
        <v>16.34506242905789</v>
      </c>
      <c r="G53" s="304">
        <v>65.9477866061294</v>
      </c>
      <c r="H53" s="598">
        <v>17.707150964812712</v>
      </c>
      <c r="I53" s="304">
        <v>24.78485370051635</v>
      </c>
      <c r="J53" s="304">
        <v>51.63511187607573</v>
      </c>
      <c r="K53" s="304">
        <v>26.850258175559382</v>
      </c>
      <c r="L53" s="306">
        <v>108.33333333333333</v>
      </c>
      <c r="M53" s="604" t="s">
        <v>677</v>
      </c>
    </row>
    <row r="54" spans="1:13" ht="12.75" customHeight="1">
      <c r="A54" s="87" t="s">
        <v>219</v>
      </c>
      <c r="B54" s="184">
        <v>1469</v>
      </c>
      <c r="C54" s="90">
        <v>200</v>
      </c>
      <c r="D54" s="90">
        <v>1003</v>
      </c>
      <c r="E54" s="96">
        <v>265</v>
      </c>
      <c r="F54" s="597">
        <v>13.614703880190607</v>
      </c>
      <c r="G54" s="304">
        <v>68.2777399591559</v>
      </c>
      <c r="H54" s="598">
        <v>18.03948264125255</v>
      </c>
      <c r="I54" s="304">
        <v>19.940179461615156</v>
      </c>
      <c r="J54" s="304">
        <v>46.360917248255234</v>
      </c>
      <c r="K54" s="304">
        <v>26.420737786640082</v>
      </c>
      <c r="L54" s="306">
        <v>132.5</v>
      </c>
      <c r="M54" s="604">
        <v>1</v>
      </c>
    </row>
    <row r="55" spans="1:13" ht="12.75" customHeight="1">
      <c r="A55" s="87" t="s">
        <v>220</v>
      </c>
      <c r="B55" s="184">
        <v>984</v>
      </c>
      <c r="C55" s="90">
        <v>95</v>
      </c>
      <c r="D55" s="90">
        <v>699</v>
      </c>
      <c r="E55" s="96">
        <v>189</v>
      </c>
      <c r="F55" s="597">
        <v>9.654471544715447</v>
      </c>
      <c r="G55" s="304">
        <v>71.03658536585365</v>
      </c>
      <c r="H55" s="598">
        <v>19.20731707317073</v>
      </c>
      <c r="I55" s="304">
        <v>13.590844062947067</v>
      </c>
      <c r="J55" s="304">
        <v>40.629470672389125</v>
      </c>
      <c r="K55" s="304">
        <v>27.038626609442062</v>
      </c>
      <c r="L55" s="306">
        <v>198.94736842105263</v>
      </c>
      <c r="M55" s="604">
        <v>1</v>
      </c>
    </row>
    <row r="56" spans="1:13" ht="12.75" customHeight="1">
      <c r="A56" s="86" t="s">
        <v>221</v>
      </c>
      <c r="B56" s="184">
        <v>1251</v>
      </c>
      <c r="C56" s="90">
        <v>240</v>
      </c>
      <c r="D56" s="90">
        <v>915</v>
      </c>
      <c r="E56" s="96">
        <v>96</v>
      </c>
      <c r="F56" s="597">
        <v>19.18465227817746</v>
      </c>
      <c r="G56" s="304">
        <v>73.14148681055156</v>
      </c>
      <c r="H56" s="598">
        <v>7.673860911270983</v>
      </c>
      <c r="I56" s="304">
        <v>26.229508196721312</v>
      </c>
      <c r="J56" s="304">
        <v>36.721311475409834</v>
      </c>
      <c r="K56" s="304">
        <v>10.491803278688524</v>
      </c>
      <c r="L56" s="306">
        <v>40</v>
      </c>
      <c r="M56" s="604" t="s">
        <v>677</v>
      </c>
    </row>
    <row r="57" spans="1:13" ht="12.75" customHeight="1">
      <c r="A57" s="87" t="s">
        <v>222</v>
      </c>
      <c r="B57" s="183">
        <v>1478</v>
      </c>
      <c r="C57" s="93">
        <v>138</v>
      </c>
      <c r="D57" s="93">
        <v>1099</v>
      </c>
      <c r="E57" s="94">
        <v>241</v>
      </c>
      <c r="F57" s="595">
        <v>9.336941813261165</v>
      </c>
      <c r="G57" s="303">
        <v>74.35723951285522</v>
      </c>
      <c r="H57" s="596">
        <v>16.305818673883625</v>
      </c>
      <c r="I57" s="303">
        <v>12.556869881710647</v>
      </c>
      <c r="J57" s="303">
        <v>34.48589626933576</v>
      </c>
      <c r="K57" s="303">
        <v>21.929026387625115</v>
      </c>
      <c r="L57" s="302">
        <v>174.63768115942028</v>
      </c>
      <c r="M57" s="603" t="s">
        <v>677</v>
      </c>
    </row>
    <row r="58" spans="1:13" ht="12.75" customHeight="1">
      <c r="A58" s="87" t="s">
        <v>223</v>
      </c>
      <c r="B58" s="184">
        <v>4333</v>
      </c>
      <c r="C58" s="90">
        <v>642</v>
      </c>
      <c r="D58" s="90">
        <v>3214</v>
      </c>
      <c r="E58" s="96">
        <v>472</v>
      </c>
      <c r="F58" s="597">
        <v>14.816524348026771</v>
      </c>
      <c r="G58" s="304">
        <v>74.17493653357951</v>
      </c>
      <c r="H58" s="598">
        <v>10.89314562658666</v>
      </c>
      <c r="I58" s="304">
        <v>19.97510889856876</v>
      </c>
      <c r="J58" s="304">
        <v>34.66085874299938</v>
      </c>
      <c r="K58" s="304">
        <v>14.685749844430616</v>
      </c>
      <c r="L58" s="306">
        <v>73.5202492211838</v>
      </c>
      <c r="M58" s="604">
        <v>5</v>
      </c>
    </row>
    <row r="59" spans="1:13" ht="12.75" customHeight="1">
      <c r="A59" s="87" t="s">
        <v>224</v>
      </c>
      <c r="B59" s="184">
        <v>3407</v>
      </c>
      <c r="C59" s="90">
        <v>549</v>
      </c>
      <c r="D59" s="90">
        <v>2451</v>
      </c>
      <c r="E59" s="96">
        <v>390</v>
      </c>
      <c r="F59" s="597">
        <v>16.113883181684766</v>
      </c>
      <c r="G59" s="304">
        <v>71.94012327560904</v>
      </c>
      <c r="H59" s="598">
        <v>11.447020839448195</v>
      </c>
      <c r="I59" s="304">
        <v>22.399020807833537</v>
      </c>
      <c r="J59" s="304">
        <v>38.3108935128519</v>
      </c>
      <c r="K59" s="304">
        <v>15.911872705018359</v>
      </c>
      <c r="L59" s="306">
        <v>71.03825136612022</v>
      </c>
      <c r="M59" s="604">
        <v>17</v>
      </c>
    </row>
    <row r="60" spans="1:13" ht="12.75" customHeight="1">
      <c r="A60" s="87" t="s">
        <v>225</v>
      </c>
      <c r="B60" s="184">
        <v>1967</v>
      </c>
      <c r="C60" s="90">
        <v>209</v>
      </c>
      <c r="D60" s="90">
        <v>1480</v>
      </c>
      <c r="E60" s="96">
        <v>276</v>
      </c>
      <c r="F60" s="597">
        <v>10.625317742755465</v>
      </c>
      <c r="G60" s="304">
        <v>75.24148449415353</v>
      </c>
      <c r="H60" s="598">
        <v>14.031520081342144</v>
      </c>
      <c r="I60" s="304">
        <v>14.121621621621621</v>
      </c>
      <c r="J60" s="304">
        <v>32.77027027027027</v>
      </c>
      <c r="K60" s="304">
        <v>18.64864864864865</v>
      </c>
      <c r="L60" s="306">
        <v>132.05741626794259</v>
      </c>
      <c r="M60" s="604">
        <v>2</v>
      </c>
    </row>
    <row r="61" spans="1:13" ht="12.75" customHeight="1">
      <c r="A61" s="87" t="s">
        <v>226</v>
      </c>
      <c r="B61" s="184">
        <v>1268</v>
      </c>
      <c r="C61" s="90">
        <v>93</v>
      </c>
      <c r="D61" s="90">
        <v>881</v>
      </c>
      <c r="E61" s="96">
        <v>293</v>
      </c>
      <c r="F61" s="597">
        <v>7.334384858044165</v>
      </c>
      <c r="G61" s="304">
        <v>69.4794952681388</v>
      </c>
      <c r="H61" s="598">
        <v>23.107255520504733</v>
      </c>
      <c r="I61" s="304">
        <v>10.556186152099887</v>
      </c>
      <c r="J61" s="304">
        <v>43.81384790011351</v>
      </c>
      <c r="K61" s="304">
        <v>33.257661748013625</v>
      </c>
      <c r="L61" s="306">
        <v>315.0537634408602</v>
      </c>
      <c r="M61" s="604">
        <v>1</v>
      </c>
    </row>
    <row r="62" spans="1:13" ht="12.75" customHeight="1">
      <c r="A62" s="87" t="s">
        <v>257</v>
      </c>
      <c r="B62" s="184">
        <v>1896</v>
      </c>
      <c r="C62" s="90">
        <v>227</v>
      </c>
      <c r="D62" s="90">
        <v>1016</v>
      </c>
      <c r="E62" s="96">
        <v>649</v>
      </c>
      <c r="F62" s="597">
        <v>12</v>
      </c>
      <c r="G62" s="304">
        <v>53.58649789029536</v>
      </c>
      <c r="H62" s="598">
        <v>34.229957805907176</v>
      </c>
      <c r="I62" s="304">
        <v>22.34251968503937</v>
      </c>
      <c r="J62" s="304">
        <v>86.22047244094489</v>
      </c>
      <c r="K62" s="304">
        <v>63.87795275590551</v>
      </c>
      <c r="L62" s="306">
        <v>285.9030837004405</v>
      </c>
      <c r="M62" s="604">
        <v>4</v>
      </c>
    </row>
    <row r="63" spans="1:13" ht="12.75" customHeight="1">
      <c r="A63" s="86" t="s">
        <v>676</v>
      </c>
      <c r="B63" s="99" t="s">
        <v>140</v>
      </c>
      <c r="C63" s="98" t="s">
        <v>140</v>
      </c>
      <c r="D63" s="98" t="s">
        <v>140</v>
      </c>
      <c r="E63" s="98" t="s">
        <v>140</v>
      </c>
      <c r="F63" s="601" t="s">
        <v>140</v>
      </c>
      <c r="G63" s="98" t="s">
        <v>140</v>
      </c>
      <c r="H63" s="602" t="s">
        <v>140</v>
      </c>
      <c r="I63" s="98" t="s">
        <v>140</v>
      </c>
      <c r="J63" s="98" t="s">
        <v>140</v>
      </c>
      <c r="K63" s="98" t="s">
        <v>140</v>
      </c>
      <c r="L63" s="98" t="s">
        <v>140</v>
      </c>
      <c r="M63" s="606" t="s">
        <v>140</v>
      </c>
    </row>
  </sheetData>
  <mergeCells count="5">
    <mergeCell ref="M4:M5"/>
    <mergeCell ref="A4:A5"/>
    <mergeCell ref="B4:E4"/>
    <mergeCell ref="F4:H4"/>
    <mergeCell ref="I4:L4"/>
  </mergeCells>
  <hyperlinks>
    <hyperlink ref="A1" location="目次!A29" display="目次へ"/>
  </hyperlink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2" sqref="A2"/>
    </sheetView>
  </sheetViews>
  <sheetFormatPr defaultColWidth="9.00390625" defaultRowHeight="13.5"/>
  <cols>
    <col min="1" max="1" width="8.625" style="83" customWidth="1"/>
    <col min="2" max="13" width="6.375" style="83" customWidth="1"/>
    <col min="14" max="16384" width="9.00390625" style="83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56" t="s">
        <v>43</v>
      </c>
    </row>
    <row r="4" spans="1:13" ht="12.75" customHeight="1">
      <c r="A4" s="771" t="s">
        <v>44</v>
      </c>
      <c r="B4" s="770" t="s">
        <v>45</v>
      </c>
      <c r="C4" s="770"/>
      <c r="D4" s="770"/>
      <c r="E4" s="770"/>
      <c r="F4" s="770"/>
      <c r="G4" s="770"/>
      <c r="H4" s="770"/>
      <c r="I4" s="770"/>
      <c r="J4" s="770"/>
      <c r="K4" s="772" t="s">
        <v>46</v>
      </c>
      <c r="L4" s="773"/>
      <c r="M4" s="774"/>
    </row>
    <row r="5" spans="1:13" ht="12.75" customHeight="1">
      <c r="A5" s="770"/>
      <c r="B5" s="770" t="s">
        <v>47</v>
      </c>
      <c r="C5" s="770"/>
      <c r="D5" s="770"/>
      <c r="E5" s="770"/>
      <c r="F5" s="770"/>
      <c r="G5" s="770"/>
      <c r="H5" s="770"/>
      <c r="I5" s="770"/>
      <c r="J5" s="770" t="s">
        <v>48</v>
      </c>
      <c r="K5" s="779" t="s">
        <v>35</v>
      </c>
      <c r="L5" s="186"/>
      <c r="M5" s="187"/>
    </row>
    <row r="6" spans="1:14" ht="15" customHeight="1">
      <c r="A6" s="770"/>
      <c r="B6" s="770" t="s">
        <v>35</v>
      </c>
      <c r="C6" s="770" t="s">
        <v>49</v>
      </c>
      <c r="D6" s="770"/>
      <c r="E6" s="770"/>
      <c r="F6" s="770"/>
      <c r="G6" s="770"/>
      <c r="H6" s="770"/>
      <c r="I6" s="770"/>
      <c r="J6" s="770"/>
      <c r="K6" s="780"/>
      <c r="L6" s="775" t="s">
        <v>264</v>
      </c>
      <c r="M6" s="777" t="s">
        <v>703</v>
      </c>
      <c r="N6" s="85"/>
    </row>
    <row r="7" spans="1:14" ht="15" customHeight="1">
      <c r="A7" s="770"/>
      <c r="B7" s="770"/>
      <c r="C7" s="167" t="s">
        <v>50</v>
      </c>
      <c r="D7" s="167" t="s">
        <v>51</v>
      </c>
      <c r="E7" s="167" t="s">
        <v>52</v>
      </c>
      <c r="F7" s="167" t="s">
        <v>53</v>
      </c>
      <c r="G7" s="167" t="s">
        <v>54</v>
      </c>
      <c r="H7" s="167" t="s">
        <v>55</v>
      </c>
      <c r="I7" s="167" t="s">
        <v>56</v>
      </c>
      <c r="J7" s="770"/>
      <c r="K7" s="781"/>
      <c r="L7" s="776"/>
      <c r="M7" s="778"/>
      <c r="N7" s="85"/>
    </row>
    <row r="8" spans="1:13" ht="12.75" customHeight="1">
      <c r="A8" s="135" t="s">
        <v>171</v>
      </c>
      <c r="B8" s="179">
        <f>SUM(B9:B65)</f>
        <v>34075</v>
      </c>
      <c r="C8" s="180">
        <f aca="true" t="shared" si="0" ref="C8:M8">SUM(C9:C65)</f>
        <v>8965</v>
      </c>
      <c r="D8" s="180">
        <f t="shared" si="0"/>
        <v>10839</v>
      </c>
      <c r="E8" s="180">
        <f t="shared" si="0"/>
        <v>6838</v>
      </c>
      <c r="F8" s="180">
        <f t="shared" si="0"/>
        <v>5659</v>
      </c>
      <c r="G8" s="180">
        <f t="shared" si="0"/>
        <v>1445</v>
      </c>
      <c r="H8" s="180">
        <f t="shared" si="0"/>
        <v>256</v>
      </c>
      <c r="I8" s="180">
        <v>73</v>
      </c>
      <c r="J8" s="180">
        <f t="shared" si="0"/>
        <v>83082</v>
      </c>
      <c r="K8" s="607">
        <f t="shared" si="0"/>
        <v>22956</v>
      </c>
      <c r="L8" s="180">
        <f t="shared" si="0"/>
        <v>8559</v>
      </c>
      <c r="M8" s="188">
        <f t="shared" si="0"/>
        <v>11573</v>
      </c>
    </row>
    <row r="9" spans="1:13" ht="12.75" customHeight="1">
      <c r="A9" s="136" t="s">
        <v>172</v>
      </c>
      <c r="B9" s="189">
        <v>211</v>
      </c>
      <c r="C9" s="190">
        <v>27</v>
      </c>
      <c r="D9" s="190">
        <v>74</v>
      </c>
      <c r="E9" s="190">
        <v>60</v>
      </c>
      <c r="F9" s="190">
        <v>42</v>
      </c>
      <c r="G9" s="190">
        <v>6</v>
      </c>
      <c r="H9" s="190">
        <v>2</v>
      </c>
      <c r="I9" s="190" t="s">
        <v>140</v>
      </c>
      <c r="J9" s="181">
        <v>565</v>
      </c>
      <c r="K9" s="608">
        <v>175</v>
      </c>
      <c r="L9" s="181">
        <v>56</v>
      </c>
      <c r="M9" s="191">
        <v>98</v>
      </c>
    </row>
    <row r="10" spans="1:13" ht="12.75" customHeight="1">
      <c r="A10" s="136" t="s">
        <v>173</v>
      </c>
      <c r="B10" s="192">
        <v>181</v>
      </c>
      <c r="C10" s="193">
        <v>31</v>
      </c>
      <c r="D10" s="193">
        <v>64</v>
      </c>
      <c r="E10" s="193">
        <v>37</v>
      </c>
      <c r="F10" s="193">
        <v>33</v>
      </c>
      <c r="G10" s="193">
        <v>13</v>
      </c>
      <c r="H10" s="193">
        <v>3</v>
      </c>
      <c r="I10" s="193" t="s">
        <v>140</v>
      </c>
      <c r="J10" s="172">
        <v>485</v>
      </c>
      <c r="K10" s="609">
        <v>123</v>
      </c>
      <c r="L10" s="172">
        <v>58</v>
      </c>
      <c r="M10" s="194">
        <v>54</v>
      </c>
    </row>
    <row r="11" spans="1:13" ht="12.75" customHeight="1">
      <c r="A11" s="136" t="s">
        <v>174</v>
      </c>
      <c r="B11" s="192">
        <v>272</v>
      </c>
      <c r="C11" s="193">
        <v>47</v>
      </c>
      <c r="D11" s="193">
        <v>111</v>
      </c>
      <c r="E11" s="193">
        <v>56</v>
      </c>
      <c r="F11" s="193">
        <v>42</v>
      </c>
      <c r="G11" s="193">
        <v>9</v>
      </c>
      <c r="H11" s="193">
        <v>5</v>
      </c>
      <c r="I11" s="193">
        <v>2</v>
      </c>
      <c r="J11" s="172">
        <v>698</v>
      </c>
      <c r="K11" s="609">
        <v>194</v>
      </c>
      <c r="L11" s="172">
        <v>103</v>
      </c>
      <c r="M11" s="194">
        <v>82</v>
      </c>
    </row>
    <row r="12" spans="1:13" ht="12.75" customHeight="1">
      <c r="A12" s="136" t="s">
        <v>175</v>
      </c>
      <c r="B12" s="192">
        <v>191</v>
      </c>
      <c r="C12" s="193">
        <v>22</v>
      </c>
      <c r="D12" s="193">
        <v>65</v>
      </c>
      <c r="E12" s="193">
        <v>52</v>
      </c>
      <c r="F12" s="193">
        <v>42</v>
      </c>
      <c r="G12" s="193">
        <v>6</v>
      </c>
      <c r="H12" s="193">
        <v>2</v>
      </c>
      <c r="I12" s="193">
        <v>2</v>
      </c>
      <c r="J12" s="172">
        <v>532</v>
      </c>
      <c r="K12" s="609">
        <v>146</v>
      </c>
      <c r="L12" s="172">
        <v>52</v>
      </c>
      <c r="M12" s="194">
        <v>77</v>
      </c>
    </row>
    <row r="13" spans="1:13" ht="12.75" customHeight="1">
      <c r="A13" s="135" t="s">
        <v>176</v>
      </c>
      <c r="B13" s="195">
        <v>51</v>
      </c>
      <c r="C13" s="178">
        <v>51</v>
      </c>
      <c r="D13" s="178" t="s">
        <v>140</v>
      </c>
      <c r="E13" s="178" t="s">
        <v>140</v>
      </c>
      <c r="F13" s="178" t="s">
        <v>140</v>
      </c>
      <c r="G13" s="178" t="s">
        <v>140</v>
      </c>
      <c r="H13" s="178" t="s">
        <v>140</v>
      </c>
      <c r="I13" s="178" t="s">
        <v>140</v>
      </c>
      <c r="J13" s="173">
        <v>51</v>
      </c>
      <c r="K13" s="610" t="s">
        <v>140</v>
      </c>
      <c r="L13" s="173" t="s">
        <v>140</v>
      </c>
      <c r="M13" s="196" t="s">
        <v>140</v>
      </c>
    </row>
    <row r="14" spans="1:13" ht="12.75" customHeight="1">
      <c r="A14" s="136" t="s">
        <v>177</v>
      </c>
      <c r="B14" s="197">
        <v>2475</v>
      </c>
      <c r="C14" s="197">
        <v>502</v>
      </c>
      <c r="D14" s="197">
        <v>874</v>
      </c>
      <c r="E14" s="197">
        <v>521</v>
      </c>
      <c r="F14" s="197">
        <v>452</v>
      </c>
      <c r="G14" s="197">
        <v>102</v>
      </c>
      <c r="H14" s="197">
        <v>16</v>
      </c>
      <c r="I14" s="197">
        <v>8</v>
      </c>
      <c r="J14" s="172">
        <v>6283</v>
      </c>
      <c r="K14" s="609">
        <v>1831</v>
      </c>
      <c r="L14" s="172">
        <v>698</v>
      </c>
      <c r="M14" s="194">
        <v>913</v>
      </c>
    </row>
    <row r="15" spans="1:13" ht="12.75" customHeight="1">
      <c r="A15" s="136" t="s">
        <v>178</v>
      </c>
      <c r="B15" s="197">
        <v>521</v>
      </c>
      <c r="C15" s="197">
        <v>108</v>
      </c>
      <c r="D15" s="197">
        <v>166</v>
      </c>
      <c r="E15" s="197">
        <v>114</v>
      </c>
      <c r="F15" s="197">
        <v>101</v>
      </c>
      <c r="G15" s="197">
        <v>26</v>
      </c>
      <c r="H15" s="197">
        <v>4</v>
      </c>
      <c r="I15" s="197">
        <v>2</v>
      </c>
      <c r="J15" s="172">
        <v>1355</v>
      </c>
      <c r="K15" s="609">
        <v>374</v>
      </c>
      <c r="L15" s="172">
        <v>142</v>
      </c>
      <c r="M15" s="194">
        <v>191</v>
      </c>
    </row>
    <row r="16" spans="1:13" ht="12.75" customHeight="1">
      <c r="A16" s="136" t="s">
        <v>179</v>
      </c>
      <c r="B16" s="197">
        <v>502</v>
      </c>
      <c r="C16" s="197">
        <v>143</v>
      </c>
      <c r="D16" s="197">
        <v>144</v>
      </c>
      <c r="E16" s="197">
        <v>97</v>
      </c>
      <c r="F16" s="197">
        <v>92</v>
      </c>
      <c r="G16" s="197">
        <v>23</v>
      </c>
      <c r="H16" s="197">
        <v>3</v>
      </c>
      <c r="I16" s="197" t="s">
        <v>140</v>
      </c>
      <c r="J16" s="172">
        <v>1223</v>
      </c>
      <c r="K16" s="609">
        <v>321</v>
      </c>
      <c r="L16" s="172">
        <v>119</v>
      </c>
      <c r="M16" s="194">
        <v>168</v>
      </c>
    </row>
    <row r="17" spans="1:13" ht="12.75" customHeight="1">
      <c r="A17" s="136" t="s">
        <v>180</v>
      </c>
      <c r="B17" s="197">
        <v>1128</v>
      </c>
      <c r="C17" s="197">
        <v>268</v>
      </c>
      <c r="D17" s="197">
        <v>408</v>
      </c>
      <c r="E17" s="197">
        <v>210</v>
      </c>
      <c r="F17" s="197">
        <v>169</v>
      </c>
      <c r="G17" s="197">
        <v>57</v>
      </c>
      <c r="H17" s="197">
        <v>15</v>
      </c>
      <c r="I17" s="197">
        <v>1</v>
      </c>
      <c r="J17" s="172">
        <v>2772</v>
      </c>
      <c r="K17" s="609">
        <v>747</v>
      </c>
      <c r="L17" s="172">
        <v>337</v>
      </c>
      <c r="M17" s="194">
        <v>330</v>
      </c>
    </row>
    <row r="18" spans="1:13" ht="12.75" customHeight="1">
      <c r="A18" s="135" t="s">
        <v>181</v>
      </c>
      <c r="B18" s="197">
        <v>984</v>
      </c>
      <c r="C18" s="197">
        <v>243</v>
      </c>
      <c r="D18" s="197">
        <v>343</v>
      </c>
      <c r="E18" s="197">
        <v>206</v>
      </c>
      <c r="F18" s="197">
        <v>147</v>
      </c>
      <c r="G18" s="197">
        <v>38</v>
      </c>
      <c r="H18" s="197">
        <v>7</v>
      </c>
      <c r="I18" s="197" t="s">
        <v>140</v>
      </c>
      <c r="J18" s="172">
        <v>2367</v>
      </c>
      <c r="K18" s="609">
        <v>674</v>
      </c>
      <c r="L18" s="172">
        <v>274</v>
      </c>
      <c r="M18" s="194">
        <v>321</v>
      </c>
    </row>
    <row r="19" spans="1:13" ht="12.75" customHeight="1">
      <c r="A19" s="136" t="s">
        <v>182</v>
      </c>
      <c r="B19" s="189">
        <v>957</v>
      </c>
      <c r="C19" s="190">
        <v>365</v>
      </c>
      <c r="D19" s="190">
        <v>291</v>
      </c>
      <c r="E19" s="190">
        <v>164</v>
      </c>
      <c r="F19" s="190">
        <v>111</v>
      </c>
      <c r="G19" s="190">
        <v>19</v>
      </c>
      <c r="H19" s="190">
        <v>6</v>
      </c>
      <c r="I19" s="190">
        <v>1</v>
      </c>
      <c r="J19" s="181">
        <v>2021</v>
      </c>
      <c r="K19" s="608">
        <v>546</v>
      </c>
      <c r="L19" s="181">
        <v>226</v>
      </c>
      <c r="M19" s="191">
        <v>243</v>
      </c>
    </row>
    <row r="20" spans="1:13" ht="12.75" customHeight="1">
      <c r="A20" s="136" t="s">
        <v>183</v>
      </c>
      <c r="B20" s="192">
        <v>519</v>
      </c>
      <c r="C20" s="193">
        <v>180</v>
      </c>
      <c r="D20" s="193">
        <v>154</v>
      </c>
      <c r="E20" s="193">
        <v>83</v>
      </c>
      <c r="F20" s="193">
        <v>76</v>
      </c>
      <c r="G20" s="193">
        <v>18</v>
      </c>
      <c r="H20" s="193">
        <v>6</v>
      </c>
      <c r="I20" s="193">
        <v>2</v>
      </c>
      <c r="J20" s="172">
        <v>1181</v>
      </c>
      <c r="K20" s="609">
        <v>290</v>
      </c>
      <c r="L20" s="172">
        <v>118</v>
      </c>
      <c r="M20" s="194">
        <v>133</v>
      </c>
    </row>
    <row r="21" spans="1:13" ht="12.75" customHeight="1">
      <c r="A21" s="136" t="s">
        <v>184</v>
      </c>
      <c r="B21" s="192">
        <v>675</v>
      </c>
      <c r="C21" s="193">
        <v>189</v>
      </c>
      <c r="D21" s="193">
        <v>200</v>
      </c>
      <c r="E21" s="193">
        <v>137</v>
      </c>
      <c r="F21" s="193">
        <v>106</v>
      </c>
      <c r="G21" s="193">
        <v>36</v>
      </c>
      <c r="H21" s="193">
        <v>5</v>
      </c>
      <c r="I21" s="193">
        <v>2</v>
      </c>
      <c r="J21" s="172">
        <v>1648</v>
      </c>
      <c r="K21" s="609">
        <v>440</v>
      </c>
      <c r="L21" s="172">
        <v>160</v>
      </c>
      <c r="M21" s="194">
        <v>234</v>
      </c>
    </row>
    <row r="22" spans="1:13" ht="12.75" customHeight="1">
      <c r="A22" s="136" t="s">
        <v>185</v>
      </c>
      <c r="B22" s="192">
        <v>1816</v>
      </c>
      <c r="C22" s="193">
        <v>422</v>
      </c>
      <c r="D22" s="193">
        <v>661</v>
      </c>
      <c r="E22" s="193">
        <v>363</v>
      </c>
      <c r="F22" s="193">
        <v>299</v>
      </c>
      <c r="G22" s="193">
        <v>57</v>
      </c>
      <c r="H22" s="193">
        <v>10</v>
      </c>
      <c r="I22" s="193">
        <v>4</v>
      </c>
      <c r="J22" s="172">
        <v>4403</v>
      </c>
      <c r="K22" s="609">
        <v>1308</v>
      </c>
      <c r="L22" s="172">
        <v>534</v>
      </c>
      <c r="M22" s="194">
        <v>634</v>
      </c>
    </row>
    <row r="23" spans="1:13" ht="12.75" customHeight="1">
      <c r="A23" s="135" t="s">
        <v>186</v>
      </c>
      <c r="B23" s="195">
        <v>556</v>
      </c>
      <c r="C23" s="178">
        <v>166</v>
      </c>
      <c r="D23" s="178">
        <v>184</v>
      </c>
      <c r="E23" s="178">
        <v>97</v>
      </c>
      <c r="F23" s="178">
        <v>84</v>
      </c>
      <c r="G23" s="178">
        <v>22</v>
      </c>
      <c r="H23" s="178">
        <v>3</v>
      </c>
      <c r="I23" s="178" t="s">
        <v>140</v>
      </c>
      <c r="J23" s="173">
        <v>1289</v>
      </c>
      <c r="K23" s="610">
        <v>349</v>
      </c>
      <c r="L23" s="173">
        <v>148</v>
      </c>
      <c r="M23" s="196">
        <v>161</v>
      </c>
    </row>
    <row r="24" spans="1:13" ht="12.75" customHeight="1">
      <c r="A24" s="136" t="s">
        <v>187</v>
      </c>
      <c r="B24" s="197">
        <v>1038</v>
      </c>
      <c r="C24" s="197">
        <v>356</v>
      </c>
      <c r="D24" s="197">
        <v>336</v>
      </c>
      <c r="E24" s="197">
        <v>189</v>
      </c>
      <c r="F24" s="197">
        <v>120</v>
      </c>
      <c r="G24" s="197">
        <v>29</v>
      </c>
      <c r="H24" s="197">
        <v>6</v>
      </c>
      <c r="I24" s="197">
        <v>2</v>
      </c>
      <c r="J24" s="172">
        <v>2270</v>
      </c>
      <c r="K24" s="609">
        <v>614</v>
      </c>
      <c r="L24" s="172">
        <v>252</v>
      </c>
      <c r="M24" s="194">
        <v>277</v>
      </c>
    </row>
    <row r="25" spans="1:13" ht="12.75" customHeight="1">
      <c r="A25" s="136" t="s">
        <v>188</v>
      </c>
      <c r="B25" s="197">
        <v>428</v>
      </c>
      <c r="C25" s="197">
        <v>209</v>
      </c>
      <c r="D25" s="197">
        <v>122</v>
      </c>
      <c r="E25" s="197">
        <v>48</v>
      </c>
      <c r="F25" s="197">
        <v>40</v>
      </c>
      <c r="G25" s="197">
        <v>7</v>
      </c>
      <c r="H25" s="197">
        <v>1</v>
      </c>
      <c r="I25" s="197">
        <v>1</v>
      </c>
      <c r="J25" s="172">
        <v>805</v>
      </c>
      <c r="K25" s="609">
        <v>193</v>
      </c>
      <c r="L25" s="172">
        <v>94</v>
      </c>
      <c r="M25" s="194">
        <v>75</v>
      </c>
    </row>
    <row r="26" spans="1:13" ht="12.75" customHeight="1">
      <c r="A26" s="136" t="s">
        <v>189</v>
      </c>
      <c r="B26" s="197">
        <v>531</v>
      </c>
      <c r="C26" s="197">
        <v>197</v>
      </c>
      <c r="D26" s="197">
        <v>162</v>
      </c>
      <c r="E26" s="197">
        <v>81</v>
      </c>
      <c r="F26" s="197">
        <v>69</v>
      </c>
      <c r="G26" s="197">
        <v>18</v>
      </c>
      <c r="H26" s="197">
        <v>2</v>
      </c>
      <c r="I26" s="197">
        <v>2</v>
      </c>
      <c r="J26" s="172">
        <v>1156</v>
      </c>
      <c r="K26" s="609">
        <v>305</v>
      </c>
      <c r="L26" s="172">
        <v>128</v>
      </c>
      <c r="M26" s="194">
        <v>141</v>
      </c>
    </row>
    <row r="27" spans="1:13" ht="12.75" customHeight="1">
      <c r="A27" s="136" t="s">
        <v>190</v>
      </c>
      <c r="B27" s="197">
        <v>261</v>
      </c>
      <c r="C27" s="197">
        <v>86</v>
      </c>
      <c r="D27" s="197">
        <v>84</v>
      </c>
      <c r="E27" s="197">
        <v>41</v>
      </c>
      <c r="F27" s="197">
        <v>35</v>
      </c>
      <c r="G27" s="197">
        <v>14</v>
      </c>
      <c r="H27" s="197">
        <v>1</v>
      </c>
      <c r="I27" s="197" t="s">
        <v>140</v>
      </c>
      <c r="J27" s="172">
        <v>593</v>
      </c>
      <c r="K27" s="609">
        <v>155</v>
      </c>
      <c r="L27" s="172">
        <v>60</v>
      </c>
      <c r="M27" s="194">
        <v>69</v>
      </c>
    </row>
    <row r="28" spans="1:13" ht="12.75" customHeight="1">
      <c r="A28" s="135" t="s">
        <v>191</v>
      </c>
      <c r="B28" s="197">
        <v>209</v>
      </c>
      <c r="C28" s="197">
        <v>74</v>
      </c>
      <c r="D28" s="197">
        <v>64</v>
      </c>
      <c r="E28" s="197">
        <v>36</v>
      </c>
      <c r="F28" s="197">
        <v>29</v>
      </c>
      <c r="G28" s="197">
        <v>6</v>
      </c>
      <c r="H28" s="197" t="s">
        <v>140</v>
      </c>
      <c r="I28" s="197" t="s">
        <v>140</v>
      </c>
      <c r="J28" s="172">
        <v>456</v>
      </c>
      <c r="K28" s="609">
        <v>123</v>
      </c>
      <c r="L28" s="172">
        <v>57</v>
      </c>
      <c r="M28" s="194">
        <v>55</v>
      </c>
    </row>
    <row r="29" spans="1:13" ht="12.75" customHeight="1">
      <c r="A29" s="136" t="s">
        <v>192</v>
      </c>
      <c r="B29" s="189">
        <v>366</v>
      </c>
      <c r="C29" s="190">
        <v>90</v>
      </c>
      <c r="D29" s="190">
        <v>131</v>
      </c>
      <c r="E29" s="190">
        <v>77</v>
      </c>
      <c r="F29" s="190">
        <v>50</v>
      </c>
      <c r="G29" s="190">
        <v>16</v>
      </c>
      <c r="H29" s="190">
        <v>1</v>
      </c>
      <c r="I29" s="190">
        <v>1</v>
      </c>
      <c r="J29" s="181">
        <v>876</v>
      </c>
      <c r="K29" s="608">
        <v>253</v>
      </c>
      <c r="L29" s="181">
        <v>106</v>
      </c>
      <c r="M29" s="191">
        <v>118</v>
      </c>
    </row>
    <row r="30" spans="1:13" ht="12.75" customHeight="1">
      <c r="A30" s="136" t="s">
        <v>193</v>
      </c>
      <c r="B30" s="192">
        <v>1023</v>
      </c>
      <c r="C30" s="193">
        <v>285</v>
      </c>
      <c r="D30" s="193">
        <v>326</v>
      </c>
      <c r="E30" s="193">
        <v>203</v>
      </c>
      <c r="F30" s="193">
        <v>168</v>
      </c>
      <c r="G30" s="193">
        <v>37</v>
      </c>
      <c r="H30" s="193">
        <v>4</v>
      </c>
      <c r="I30" s="193" t="s">
        <v>140</v>
      </c>
      <c r="J30" s="172">
        <v>2427</v>
      </c>
      <c r="K30" s="609">
        <v>687</v>
      </c>
      <c r="L30" s="172">
        <v>256</v>
      </c>
      <c r="M30" s="194">
        <v>339</v>
      </c>
    </row>
    <row r="31" spans="1:13" ht="12.75" customHeight="1">
      <c r="A31" s="136" t="s">
        <v>194</v>
      </c>
      <c r="B31" s="192">
        <v>212</v>
      </c>
      <c r="C31" s="193">
        <v>79</v>
      </c>
      <c r="D31" s="193">
        <v>67</v>
      </c>
      <c r="E31" s="193">
        <v>36</v>
      </c>
      <c r="F31" s="193">
        <v>20</v>
      </c>
      <c r="G31" s="193">
        <v>7</v>
      </c>
      <c r="H31" s="193">
        <v>2</v>
      </c>
      <c r="I31" s="193">
        <v>1</v>
      </c>
      <c r="J31" s="172">
        <v>455</v>
      </c>
      <c r="K31" s="609">
        <v>116</v>
      </c>
      <c r="L31" s="172">
        <v>41</v>
      </c>
      <c r="M31" s="194">
        <v>40</v>
      </c>
    </row>
    <row r="32" spans="1:13" ht="12.75" customHeight="1">
      <c r="A32" s="136" t="s">
        <v>195</v>
      </c>
      <c r="B32" s="192">
        <v>470</v>
      </c>
      <c r="C32" s="193">
        <v>188</v>
      </c>
      <c r="D32" s="193">
        <v>147</v>
      </c>
      <c r="E32" s="193">
        <v>79</v>
      </c>
      <c r="F32" s="193">
        <v>44</v>
      </c>
      <c r="G32" s="193">
        <v>10</v>
      </c>
      <c r="H32" s="193">
        <v>2</v>
      </c>
      <c r="I32" s="193" t="s">
        <v>140</v>
      </c>
      <c r="J32" s="172">
        <v>957</v>
      </c>
      <c r="K32" s="609">
        <v>259</v>
      </c>
      <c r="L32" s="172">
        <v>112</v>
      </c>
      <c r="M32" s="194">
        <v>105</v>
      </c>
    </row>
    <row r="33" spans="1:13" ht="12.75" customHeight="1">
      <c r="A33" s="135" t="s">
        <v>196</v>
      </c>
      <c r="B33" s="195">
        <v>136</v>
      </c>
      <c r="C33" s="178">
        <v>51</v>
      </c>
      <c r="D33" s="178">
        <v>41</v>
      </c>
      <c r="E33" s="178">
        <v>23</v>
      </c>
      <c r="F33" s="178">
        <v>13</v>
      </c>
      <c r="G33" s="178">
        <v>6</v>
      </c>
      <c r="H33" s="178">
        <v>1</v>
      </c>
      <c r="I33" s="178">
        <v>1</v>
      </c>
      <c r="J33" s="173">
        <v>297</v>
      </c>
      <c r="K33" s="610">
        <v>73</v>
      </c>
      <c r="L33" s="173">
        <v>36</v>
      </c>
      <c r="M33" s="196">
        <v>31</v>
      </c>
    </row>
    <row r="34" spans="1:13" ht="12.75" customHeight="1">
      <c r="A34" s="136" t="s">
        <v>197</v>
      </c>
      <c r="B34" s="197">
        <v>150</v>
      </c>
      <c r="C34" s="197">
        <v>47</v>
      </c>
      <c r="D34" s="197">
        <v>44</v>
      </c>
      <c r="E34" s="197">
        <v>32</v>
      </c>
      <c r="F34" s="197">
        <v>26</v>
      </c>
      <c r="G34" s="197">
        <v>1</v>
      </c>
      <c r="H34" s="197" t="s">
        <v>140</v>
      </c>
      <c r="I34" s="197" t="s">
        <v>140</v>
      </c>
      <c r="J34" s="172">
        <v>340</v>
      </c>
      <c r="K34" s="609">
        <v>97</v>
      </c>
      <c r="L34" s="172">
        <v>37</v>
      </c>
      <c r="M34" s="194">
        <v>54</v>
      </c>
    </row>
    <row r="35" spans="1:13" ht="12.75" customHeight="1">
      <c r="A35" s="136" t="s">
        <v>198</v>
      </c>
      <c r="B35" s="197">
        <v>717</v>
      </c>
      <c r="C35" s="197">
        <v>179</v>
      </c>
      <c r="D35" s="197">
        <v>261</v>
      </c>
      <c r="E35" s="197">
        <v>150</v>
      </c>
      <c r="F35" s="197">
        <v>87</v>
      </c>
      <c r="G35" s="197">
        <v>31</v>
      </c>
      <c r="H35" s="197">
        <v>8</v>
      </c>
      <c r="I35" s="197">
        <v>1</v>
      </c>
      <c r="J35" s="172">
        <v>1711</v>
      </c>
      <c r="K35" s="609">
        <v>477</v>
      </c>
      <c r="L35" s="172">
        <v>203</v>
      </c>
      <c r="M35" s="194">
        <v>212</v>
      </c>
    </row>
    <row r="36" spans="1:13" ht="12.75" customHeight="1">
      <c r="A36" s="136" t="s">
        <v>199</v>
      </c>
      <c r="B36" s="197">
        <v>613</v>
      </c>
      <c r="C36" s="197">
        <v>156</v>
      </c>
      <c r="D36" s="197">
        <v>220</v>
      </c>
      <c r="E36" s="197">
        <v>128</v>
      </c>
      <c r="F36" s="197">
        <v>79</v>
      </c>
      <c r="G36" s="197">
        <v>28</v>
      </c>
      <c r="H36" s="197">
        <v>1</v>
      </c>
      <c r="I36" s="197">
        <v>1</v>
      </c>
      <c r="J36" s="172">
        <v>1449</v>
      </c>
      <c r="K36" s="609">
        <v>417</v>
      </c>
      <c r="L36" s="172">
        <v>174</v>
      </c>
      <c r="M36" s="194">
        <v>189</v>
      </c>
    </row>
    <row r="37" spans="1:13" ht="12.75" customHeight="1">
      <c r="A37" s="136" t="s">
        <v>200</v>
      </c>
      <c r="B37" s="197">
        <v>566</v>
      </c>
      <c r="C37" s="197">
        <v>256</v>
      </c>
      <c r="D37" s="197">
        <v>151</v>
      </c>
      <c r="E37" s="197">
        <v>78</v>
      </c>
      <c r="F37" s="197">
        <v>58</v>
      </c>
      <c r="G37" s="197">
        <v>15</v>
      </c>
      <c r="H37" s="197">
        <v>7</v>
      </c>
      <c r="I37" s="197">
        <v>1</v>
      </c>
      <c r="J37" s="172">
        <v>1148</v>
      </c>
      <c r="K37" s="609">
        <v>265</v>
      </c>
      <c r="L37" s="172">
        <v>100</v>
      </c>
      <c r="M37" s="194">
        <v>115</v>
      </c>
    </row>
    <row r="38" spans="1:13" ht="12.75" customHeight="1">
      <c r="A38" s="135" t="s">
        <v>201</v>
      </c>
      <c r="B38" s="197">
        <v>374</v>
      </c>
      <c r="C38" s="197">
        <v>175</v>
      </c>
      <c r="D38" s="197">
        <v>97</v>
      </c>
      <c r="E38" s="197">
        <v>46</v>
      </c>
      <c r="F38" s="197">
        <v>42</v>
      </c>
      <c r="G38" s="197">
        <v>10</v>
      </c>
      <c r="H38" s="197">
        <v>2</v>
      </c>
      <c r="I38" s="197">
        <v>2</v>
      </c>
      <c r="J38" s="172">
        <v>751</v>
      </c>
      <c r="K38" s="609">
        <v>169</v>
      </c>
      <c r="L38" s="172">
        <v>71</v>
      </c>
      <c r="M38" s="194">
        <v>77</v>
      </c>
    </row>
    <row r="39" spans="1:13" ht="12.75" customHeight="1">
      <c r="A39" s="136" t="s">
        <v>202</v>
      </c>
      <c r="B39" s="189">
        <v>170</v>
      </c>
      <c r="C39" s="190">
        <v>67</v>
      </c>
      <c r="D39" s="190">
        <v>61</v>
      </c>
      <c r="E39" s="190">
        <v>16</v>
      </c>
      <c r="F39" s="190">
        <v>15</v>
      </c>
      <c r="G39" s="190">
        <v>5</v>
      </c>
      <c r="H39" s="190">
        <v>3</v>
      </c>
      <c r="I39" s="190">
        <v>3</v>
      </c>
      <c r="J39" s="181">
        <v>361</v>
      </c>
      <c r="K39" s="608">
        <v>91</v>
      </c>
      <c r="L39" s="181">
        <v>49</v>
      </c>
      <c r="M39" s="191">
        <v>28</v>
      </c>
    </row>
    <row r="40" spans="1:13" ht="12.75" customHeight="1">
      <c r="A40" s="136" t="s">
        <v>203</v>
      </c>
      <c r="B40" s="192">
        <v>151</v>
      </c>
      <c r="C40" s="193">
        <v>54</v>
      </c>
      <c r="D40" s="193">
        <v>49</v>
      </c>
      <c r="E40" s="193">
        <v>23</v>
      </c>
      <c r="F40" s="193">
        <v>16</v>
      </c>
      <c r="G40" s="193">
        <v>5</v>
      </c>
      <c r="H40" s="193">
        <v>3</v>
      </c>
      <c r="I40" s="193">
        <v>1</v>
      </c>
      <c r="J40" s="172">
        <v>336</v>
      </c>
      <c r="K40" s="609">
        <v>79</v>
      </c>
      <c r="L40" s="172">
        <v>38</v>
      </c>
      <c r="M40" s="194">
        <v>33</v>
      </c>
    </row>
    <row r="41" spans="1:13" ht="12.75" customHeight="1">
      <c r="A41" s="136" t="s">
        <v>204</v>
      </c>
      <c r="B41" s="192">
        <v>473</v>
      </c>
      <c r="C41" s="193">
        <v>154</v>
      </c>
      <c r="D41" s="193">
        <v>144</v>
      </c>
      <c r="E41" s="193">
        <v>91</v>
      </c>
      <c r="F41" s="193">
        <v>70</v>
      </c>
      <c r="G41" s="193">
        <v>14</v>
      </c>
      <c r="H41" s="193" t="s">
        <v>140</v>
      </c>
      <c r="I41" s="193" t="s">
        <v>140</v>
      </c>
      <c r="J41" s="172">
        <v>1065</v>
      </c>
      <c r="K41" s="609">
        <v>305</v>
      </c>
      <c r="L41" s="172">
        <v>118</v>
      </c>
      <c r="M41" s="194">
        <v>155</v>
      </c>
    </row>
    <row r="42" spans="1:13" ht="12.75" customHeight="1">
      <c r="A42" s="136" t="s">
        <v>205</v>
      </c>
      <c r="B42" s="192">
        <v>341</v>
      </c>
      <c r="C42" s="193">
        <v>71</v>
      </c>
      <c r="D42" s="193">
        <v>129</v>
      </c>
      <c r="E42" s="193">
        <v>67</v>
      </c>
      <c r="F42" s="193">
        <v>56</v>
      </c>
      <c r="G42" s="193">
        <v>14</v>
      </c>
      <c r="H42" s="193">
        <v>3</v>
      </c>
      <c r="I42" s="193">
        <v>1</v>
      </c>
      <c r="J42" s="172">
        <v>850</v>
      </c>
      <c r="K42" s="609">
        <v>251</v>
      </c>
      <c r="L42" s="172">
        <v>107</v>
      </c>
      <c r="M42" s="194">
        <v>121</v>
      </c>
    </row>
    <row r="43" spans="1:13" ht="12.75" customHeight="1">
      <c r="A43" s="135" t="s">
        <v>206</v>
      </c>
      <c r="B43" s="195">
        <v>190</v>
      </c>
      <c r="C43" s="178">
        <v>73</v>
      </c>
      <c r="D43" s="178">
        <v>41</v>
      </c>
      <c r="E43" s="178">
        <v>39</v>
      </c>
      <c r="F43" s="178">
        <v>27</v>
      </c>
      <c r="G43" s="178">
        <v>9</v>
      </c>
      <c r="H43" s="178" t="s">
        <v>140</v>
      </c>
      <c r="I43" s="178">
        <v>1</v>
      </c>
      <c r="J43" s="173">
        <v>432</v>
      </c>
      <c r="K43" s="610">
        <v>96</v>
      </c>
      <c r="L43" s="173">
        <v>23</v>
      </c>
      <c r="M43" s="196">
        <v>54</v>
      </c>
    </row>
    <row r="44" spans="1:13" ht="12.75" customHeight="1">
      <c r="A44" s="136" t="s">
        <v>207</v>
      </c>
      <c r="B44" s="197">
        <v>1269</v>
      </c>
      <c r="C44" s="197">
        <v>279</v>
      </c>
      <c r="D44" s="197">
        <v>380</v>
      </c>
      <c r="E44" s="197">
        <v>301</v>
      </c>
      <c r="F44" s="197">
        <v>258</v>
      </c>
      <c r="G44" s="197">
        <v>44</v>
      </c>
      <c r="H44" s="197">
        <v>7</v>
      </c>
      <c r="I44" s="197" t="s">
        <v>140</v>
      </c>
      <c r="J44" s="172">
        <v>3236</v>
      </c>
      <c r="K44" s="609">
        <v>941</v>
      </c>
      <c r="L44" s="172">
        <v>296</v>
      </c>
      <c r="M44" s="194">
        <v>541</v>
      </c>
    </row>
    <row r="45" spans="1:13" ht="12.75" customHeight="1">
      <c r="A45" s="136" t="s">
        <v>208</v>
      </c>
      <c r="B45" s="197">
        <v>234</v>
      </c>
      <c r="C45" s="197">
        <v>61</v>
      </c>
      <c r="D45" s="197">
        <v>72</v>
      </c>
      <c r="E45" s="197">
        <v>41</v>
      </c>
      <c r="F45" s="197">
        <v>34</v>
      </c>
      <c r="G45" s="197">
        <v>21</v>
      </c>
      <c r="H45" s="197">
        <v>4</v>
      </c>
      <c r="I45" s="197">
        <v>1</v>
      </c>
      <c r="J45" s="172">
        <v>601</v>
      </c>
      <c r="K45" s="609">
        <v>141</v>
      </c>
      <c r="L45" s="172">
        <v>52</v>
      </c>
      <c r="M45" s="194">
        <v>63</v>
      </c>
    </row>
    <row r="46" spans="1:13" ht="12.75" customHeight="1">
      <c r="A46" s="136" t="s">
        <v>209</v>
      </c>
      <c r="B46" s="197">
        <v>283</v>
      </c>
      <c r="C46" s="197">
        <v>107</v>
      </c>
      <c r="D46" s="197">
        <v>68</v>
      </c>
      <c r="E46" s="197">
        <v>51</v>
      </c>
      <c r="F46" s="197">
        <v>44</v>
      </c>
      <c r="G46" s="197">
        <v>12</v>
      </c>
      <c r="H46" s="197" t="s">
        <v>140</v>
      </c>
      <c r="I46" s="197">
        <v>1</v>
      </c>
      <c r="J46" s="172">
        <v>639</v>
      </c>
      <c r="K46" s="609">
        <v>156</v>
      </c>
      <c r="L46" s="172">
        <v>62</v>
      </c>
      <c r="M46" s="194">
        <v>82</v>
      </c>
    </row>
    <row r="47" spans="1:13" ht="12.75" customHeight="1">
      <c r="A47" s="136" t="s">
        <v>210</v>
      </c>
      <c r="B47" s="197">
        <v>301</v>
      </c>
      <c r="C47" s="197">
        <v>87</v>
      </c>
      <c r="D47" s="197">
        <v>96</v>
      </c>
      <c r="E47" s="197">
        <v>58</v>
      </c>
      <c r="F47" s="197">
        <v>40</v>
      </c>
      <c r="G47" s="197">
        <v>14</v>
      </c>
      <c r="H47" s="197">
        <v>5</v>
      </c>
      <c r="I47" s="197">
        <v>1</v>
      </c>
      <c r="J47" s="172">
        <v>720</v>
      </c>
      <c r="K47" s="609">
        <v>186</v>
      </c>
      <c r="L47" s="172">
        <v>74</v>
      </c>
      <c r="M47" s="194">
        <v>93</v>
      </c>
    </row>
    <row r="48" spans="1:13" ht="12.75" customHeight="1">
      <c r="A48" s="135" t="s">
        <v>211</v>
      </c>
      <c r="B48" s="197">
        <v>421</v>
      </c>
      <c r="C48" s="197">
        <v>141</v>
      </c>
      <c r="D48" s="197">
        <v>120</v>
      </c>
      <c r="E48" s="197">
        <v>77</v>
      </c>
      <c r="F48" s="197">
        <v>66</v>
      </c>
      <c r="G48" s="197">
        <v>12</v>
      </c>
      <c r="H48" s="197">
        <v>3</v>
      </c>
      <c r="I48" s="197">
        <v>2</v>
      </c>
      <c r="J48" s="172">
        <v>968</v>
      </c>
      <c r="K48" s="609">
        <v>242</v>
      </c>
      <c r="L48" s="172">
        <v>99</v>
      </c>
      <c r="M48" s="194">
        <v>117</v>
      </c>
    </row>
    <row r="49" spans="1:13" ht="12.75" customHeight="1">
      <c r="A49" s="136" t="s">
        <v>212</v>
      </c>
      <c r="B49" s="189">
        <v>432</v>
      </c>
      <c r="C49" s="190">
        <v>128</v>
      </c>
      <c r="D49" s="190">
        <v>131</v>
      </c>
      <c r="E49" s="190">
        <v>82</v>
      </c>
      <c r="F49" s="190">
        <v>72</v>
      </c>
      <c r="G49" s="190">
        <v>17</v>
      </c>
      <c r="H49" s="190">
        <v>2</v>
      </c>
      <c r="I49" s="190" t="s">
        <v>140</v>
      </c>
      <c r="J49" s="181">
        <v>1021</v>
      </c>
      <c r="K49" s="608">
        <v>278</v>
      </c>
      <c r="L49" s="181">
        <v>110</v>
      </c>
      <c r="M49" s="191">
        <v>144</v>
      </c>
    </row>
    <row r="50" spans="1:13" ht="12.75" customHeight="1">
      <c r="A50" s="136" t="s">
        <v>213</v>
      </c>
      <c r="B50" s="192">
        <v>295</v>
      </c>
      <c r="C50" s="193">
        <v>108</v>
      </c>
      <c r="D50" s="193">
        <v>85</v>
      </c>
      <c r="E50" s="193">
        <v>58</v>
      </c>
      <c r="F50" s="193">
        <v>37</v>
      </c>
      <c r="G50" s="193">
        <v>6</v>
      </c>
      <c r="H50" s="193" t="s">
        <v>140</v>
      </c>
      <c r="I50" s="193">
        <v>1</v>
      </c>
      <c r="J50" s="172">
        <v>637</v>
      </c>
      <c r="K50" s="609">
        <v>176</v>
      </c>
      <c r="L50" s="172">
        <v>69</v>
      </c>
      <c r="M50" s="194">
        <v>87</v>
      </c>
    </row>
    <row r="51" spans="1:13" ht="12.75" customHeight="1">
      <c r="A51" s="136" t="s">
        <v>214</v>
      </c>
      <c r="B51" s="192">
        <v>1421</v>
      </c>
      <c r="C51" s="193">
        <v>317</v>
      </c>
      <c r="D51" s="193">
        <v>423</v>
      </c>
      <c r="E51" s="193">
        <v>314</v>
      </c>
      <c r="F51" s="193">
        <v>272</v>
      </c>
      <c r="G51" s="193">
        <v>78</v>
      </c>
      <c r="H51" s="193">
        <v>13</v>
      </c>
      <c r="I51" s="193">
        <v>4</v>
      </c>
      <c r="J51" s="172">
        <v>3690</v>
      </c>
      <c r="K51" s="609">
        <v>1032</v>
      </c>
      <c r="L51" s="172">
        <v>313</v>
      </c>
      <c r="M51" s="194">
        <v>582</v>
      </c>
    </row>
    <row r="52" spans="1:13" ht="12.75" customHeight="1">
      <c r="A52" s="136" t="s">
        <v>215</v>
      </c>
      <c r="B52" s="192">
        <v>823</v>
      </c>
      <c r="C52" s="193">
        <v>235</v>
      </c>
      <c r="D52" s="193">
        <v>257</v>
      </c>
      <c r="E52" s="193">
        <v>166</v>
      </c>
      <c r="F52" s="193">
        <v>121</v>
      </c>
      <c r="G52" s="193">
        <v>35</v>
      </c>
      <c r="H52" s="193">
        <v>5</v>
      </c>
      <c r="I52" s="193">
        <v>4</v>
      </c>
      <c r="J52" s="172">
        <v>1965</v>
      </c>
      <c r="K52" s="609">
        <v>536</v>
      </c>
      <c r="L52" s="172">
        <v>203</v>
      </c>
      <c r="M52" s="194">
        <v>261</v>
      </c>
    </row>
    <row r="53" spans="1:13" ht="12.75" customHeight="1">
      <c r="A53" s="135" t="s">
        <v>216</v>
      </c>
      <c r="B53" s="195">
        <v>844</v>
      </c>
      <c r="C53" s="178">
        <v>168</v>
      </c>
      <c r="D53" s="178">
        <v>268</v>
      </c>
      <c r="E53" s="178">
        <v>215</v>
      </c>
      <c r="F53" s="178">
        <v>148</v>
      </c>
      <c r="G53" s="178">
        <v>35</v>
      </c>
      <c r="H53" s="178">
        <v>9</v>
      </c>
      <c r="I53" s="178">
        <v>1</v>
      </c>
      <c r="J53" s="173">
        <v>2179</v>
      </c>
      <c r="K53" s="610">
        <v>622</v>
      </c>
      <c r="L53" s="173">
        <v>219</v>
      </c>
      <c r="M53" s="196">
        <v>339</v>
      </c>
    </row>
    <row r="54" spans="1:13" ht="12.75" customHeight="1">
      <c r="A54" s="136" t="s">
        <v>217</v>
      </c>
      <c r="B54" s="197">
        <v>879</v>
      </c>
      <c r="C54" s="197">
        <v>249</v>
      </c>
      <c r="D54" s="197">
        <v>226</v>
      </c>
      <c r="E54" s="197">
        <v>184</v>
      </c>
      <c r="F54" s="197">
        <v>167</v>
      </c>
      <c r="G54" s="197">
        <v>44</v>
      </c>
      <c r="H54" s="197">
        <v>8</v>
      </c>
      <c r="I54" s="197">
        <v>1</v>
      </c>
      <c r="J54" s="172">
        <v>2196</v>
      </c>
      <c r="K54" s="609">
        <v>580</v>
      </c>
      <c r="L54" s="172">
        <v>187</v>
      </c>
      <c r="M54" s="194">
        <v>334</v>
      </c>
    </row>
    <row r="55" spans="1:13" ht="12.75" customHeight="1">
      <c r="A55" s="136" t="s">
        <v>218</v>
      </c>
      <c r="B55" s="197">
        <v>668</v>
      </c>
      <c r="C55" s="197">
        <v>125</v>
      </c>
      <c r="D55" s="197">
        <v>230</v>
      </c>
      <c r="E55" s="197">
        <v>132</v>
      </c>
      <c r="F55" s="197">
        <v>140</v>
      </c>
      <c r="G55" s="197">
        <v>31</v>
      </c>
      <c r="H55" s="197">
        <v>6</v>
      </c>
      <c r="I55" s="197">
        <v>4</v>
      </c>
      <c r="J55" s="172">
        <v>1762</v>
      </c>
      <c r="K55" s="609">
        <v>501</v>
      </c>
      <c r="L55" s="172">
        <v>181</v>
      </c>
      <c r="M55" s="194">
        <v>264</v>
      </c>
    </row>
    <row r="56" spans="1:13" ht="12.75" customHeight="1">
      <c r="A56" s="136" t="s">
        <v>219</v>
      </c>
      <c r="B56" s="197">
        <v>635</v>
      </c>
      <c r="C56" s="197">
        <v>202</v>
      </c>
      <c r="D56" s="197">
        <v>201</v>
      </c>
      <c r="E56" s="197">
        <v>105</v>
      </c>
      <c r="F56" s="197">
        <v>94</v>
      </c>
      <c r="G56" s="197">
        <v>26</v>
      </c>
      <c r="H56" s="197">
        <v>6</v>
      </c>
      <c r="I56" s="197">
        <v>1</v>
      </c>
      <c r="J56" s="172">
        <v>1468</v>
      </c>
      <c r="K56" s="609">
        <v>406</v>
      </c>
      <c r="L56" s="172">
        <v>165</v>
      </c>
      <c r="M56" s="194">
        <v>188</v>
      </c>
    </row>
    <row r="57" spans="1:13" ht="12.75" customHeight="1">
      <c r="A57" s="136" t="s">
        <v>220</v>
      </c>
      <c r="B57" s="197">
        <v>459</v>
      </c>
      <c r="C57" s="197">
        <v>180</v>
      </c>
      <c r="D57" s="197">
        <v>132</v>
      </c>
      <c r="E57" s="197">
        <v>69</v>
      </c>
      <c r="F57" s="197">
        <v>60</v>
      </c>
      <c r="G57" s="197">
        <v>17</v>
      </c>
      <c r="H57" s="197">
        <v>1</v>
      </c>
      <c r="I57" s="197" t="s">
        <v>140</v>
      </c>
      <c r="J57" s="172">
        <v>982</v>
      </c>
      <c r="K57" s="609">
        <v>261</v>
      </c>
      <c r="L57" s="172">
        <v>112</v>
      </c>
      <c r="M57" s="194">
        <v>119</v>
      </c>
    </row>
    <row r="58" spans="1:13" ht="12.75" customHeight="1">
      <c r="A58" s="135" t="s">
        <v>221</v>
      </c>
      <c r="B58" s="197">
        <v>395</v>
      </c>
      <c r="C58" s="197">
        <v>32</v>
      </c>
      <c r="D58" s="197">
        <v>85</v>
      </c>
      <c r="E58" s="197">
        <v>101</v>
      </c>
      <c r="F58" s="197">
        <v>143</v>
      </c>
      <c r="G58" s="197">
        <v>31</v>
      </c>
      <c r="H58" s="197">
        <v>2</v>
      </c>
      <c r="I58" s="197">
        <v>1</v>
      </c>
      <c r="J58" s="172">
        <v>1251</v>
      </c>
      <c r="K58" s="609">
        <v>341</v>
      </c>
      <c r="L58" s="172">
        <v>66</v>
      </c>
      <c r="M58" s="194">
        <v>242</v>
      </c>
    </row>
    <row r="59" spans="1:13" ht="12.75" customHeight="1">
      <c r="A59" s="136" t="s">
        <v>222</v>
      </c>
      <c r="B59" s="189">
        <v>493</v>
      </c>
      <c r="C59" s="190">
        <v>39</v>
      </c>
      <c r="D59" s="190">
        <v>151</v>
      </c>
      <c r="E59" s="190">
        <v>135</v>
      </c>
      <c r="F59" s="190">
        <v>123</v>
      </c>
      <c r="G59" s="190">
        <v>35</v>
      </c>
      <c r="H59" s="190">
        <v>10</v>
      </c>
      <c r="I59" s="190" t="s">
        <v>140</v>
      </c>
      <c r="J59" s="181">
        <v>1473</v>
      </c>
      <c r="K59" s="608">
        <v>407</v>
      </c>
      <c r="L59" s="181">
        <v>138</v>
      </c>
      <c r="M59" s="191">
        <v>236</v>
      </c>
    </row>
    <row r="60" spans="1:13" ht="12.75" customHeight="1">
      <c r="A60" s="136" t="s">
        <v>223</v>
      </c>
      <c r="B60" s="192">
        <v>1576</v>
      </c>
      <c r="C60" s="193">
        <v>234</v>
      </c>
      <c r="D60" s="193">
        <v>503</v>
      </c>
      <c r="E60" s="193">
        <v>382</v>
      </c>
      <c r="F60" s="193">
        <v>355</v>
      </c>
      <c r="G60" s="193">
        <v>92</v>
      </c>
      <c r="H60" s="193">
        <v>8</v>
      </c>
      <c r="I60" s="193">
        <v>2</v>
      </c>
      <c r="J60" s="172">
        <v>4328</v>
      </c>
      <c r="K60" s="609">
        <v>1258</v>
      </c>
      <c r="L60" s="172">
        <v>370</v>
      </c>
      <c r="M60" s="194">
        <v>686</v>
      </c>
    </row>
    <row r="61" spans="1:13" ht="12.75" customHeight="1">
      <c r="A61" s="136" t="s">
        <v>224</v>
      </c>
      <c r="B61" s="192">
        <v>1223</v>
      </c>
      <c r="C61" s="193">
        <v>184</v>
      </c>
      <c r="D61" s="193">
        <v>367</v>
      </c>
      <c r="E61" s="193">
        <v>308</v>
      </c>
      <c r="F61" s="193">
        <v>287</v>
      </c>
      <c r="G61" s="193">
        <v>65</v>
      </c>
      <c r="H61" s="193">
        <v>9</v>
      </c>
      <c r="I61" s="193">
        <v>3</v>
      </c>
      <c r="J61" s="172">
        <v>3390</v>
      </c>
      <c r="K61" s="609">
        <v>973</v>
      </c>
      <c r="L61" s="172">
        <v>274</v>
      </c>
      <c r="M61" s="194">
        <v>560</v>
      </c>
    </row>
    <row r="62" spans="1:13" ht="12.75" customHeight="1">
      <c r="A62" s="136" t="s">
        <v>225</v>
      </c>
      <c r="B62" s="192">
        <v>654</v>
      </c>
      <c r="C62" s="193">
        <v>69</v>
      </c>
      <c r="D62" s="193">
        <v>190</v>
      </c>
      <c r="E62" s="193">
        <v>157</v>
      </c>
      <c r="F62" s="193">
        <v>163</v>
      </c>
      <c r="G62" s="193">
        <v>60</v>
      </c>
      <c r="H62" s="193">
        <v>12</v>
      </c>
      <c r="I62" s="193">
        <v>3</v>
      </c>
      <c r="J62" s="172">
        <v>1965</v>
      </c>
      <c r="K62" s="609">
        <v>538</v>
      </c>
      <c r="L62" s="172">
        <v>164</v>
      </c>
      <c r="M62" s="194">
        <v>333</v>
      </c>
    </row>
    <row r="63" spans="1:13" ht="12.75" customHeight="1">
      <c r="A63" s="136" t="s">
        <v>226</v>
      </c>
      <c r="B63" s="192">
        <v>408</v>
      </c>
      <c r="C63" s="193">
        <v>38</v>
      </c>
      <c r="D63" s="193">
        <v>140</v>
      </c>
      <c r="E63" s="193">
        <v>112</v>
      </c>
      <c r="F63" s="193">
        <v>85</v>
      </c>
      <c r="G63" s="193">
        <v>29</v>
      </c>
      <c r="H63" s="193">
        <v>4</v>
      </c>
      <c r="I63" s="193" t="s">
        <v>140</v>
      </c>
      <c r="J63" s="172">
        <v>1163</v>
      </c>
      <c r="K63" s="609">
        <v>344</v>
      </c>
      <c r="L63" s="172">
        <v>119</v>
      </c>
      <c r="M63" s="194">
        <v>196</v>
      </c>
    </row>
    <row r="64" spans="1:13" ht="12.75" customHeight="1">
      <c r="A64" s="611" t="s">
        <v>257</v>
      </c>
      <c r="B64" s="189">
        <v>904</v>
      </c>
      <c r="C64" s="190">
        <v>371</v>
      </c>
      <c r="D64" s="190">
        <v>298</v>
      </c>
      <c r="E64" s="190">
        <v>110</v>
      </c>
      <c r="F64" s="190">
        <v>90</v>
      </c>
      <c r="G64" s="190">
        <v>27</v>
      </c>
      <c r="H64" s="190">
        <v>8</v>
      </c>
      <c r="I64" s="190" t="s">
        <v>140</v>
      </c>
      <c r="J64" s="181">
        <v>1840</v>
      </c>
      <c r="K64" s="608">
        <v>494</v>
      </c>
      <c r="L64" s="181">
        <v>199</v>
      </c>
      <c r="M64" s="191">
        <v>179</v>
      </c>
    </row>
    <row r="65" spans="1:13" ht="12.75" customHeight="1">
      <c r="A65" s="135" t="s">
        <v>676</v>
      </c>
      <c r="B65" s="176" t="s">
        <v>140</v>
      </c>
      <c r="C65" s="173" t="s">
        <v>140</v>
      </c>
      <c r="D65" s="173" t="s">
        <v>140</v>
      </c>
      <c r="E65" s="173" t="s">
        <v>140</v>
      </c>
      <c r="F65" s="173" t="s">
        <v>140</v>
      </c>
      <c r="G65" s="173" t="s">
        <v>140</v>
      </c>
      <c r="H65" s="173" t="s">
        <v>140</v>
      </c>
      <c r="I65" s="173" t="s">
        <v>140</v>
      </c>
      <c r="J65" s="173" t="s">
        <v>140</v>
      </c>
      <c r="K65" s="610" t="s">
        <v>140</v>
      </c>
      <c r="L65" s="173" t="s">
        <v>140</v>
      </c>
      <c r="M65" s="196" t="s">
        <v>140</v>
      </c>
    </row>
    <row r="66" ht="11.25">
      <c r="A66" s="91"/>
    </row>
    <row r="67" ht="11.25">
      <c r="A67" s="91"/>
    </row>
    <row r="68" ht="11.25">
      <c r="A68" s="91"/>
    </row>
  </sheetData>
  <mergeCells count="10">
    <mergeCell ref="B4:J4"/>
    <mergeCell ref="A4:A7"/>
    <mergeCell ref="K4:M4"/>
    <mergeCell ref="L6:L7"/>
    <mergeCell ref="M6:M7"/>
    <mergeCell ref="B6:B7"/>
    <mergeCell ref="C6:I6"/>
    <mergeCell ref="B5:I5"/>
    <mergeCell ref="J5:J7"/>
    <mergeCell ref="K5:K7"/>
  </mergeCells>
  <hyperlinks>
    <hyperlink ref="A1" location="目次!A30" display="目次へ"/>
  </hyperlink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00" customWidth="1"/>
    <col min="2" max="3" width="6.00390625" style="100" bestFit="1" customWidth="1"/>
    <col min="4" max="4" width="5.625" style="100" bestFit="1" customWidth="1"/>
    <col min="5" max="5" width="5.625" style="100" customWidth="1"/>
    <col min="6" max="6" width="5.875" style="100" customWidth="1"/>
    <col min="7" max="7" width="5.625" style="100" customWidth="1"/>
    <col min="8" max="8" width="8.25390625" style="100" bestFit="1" customWidth="1"/>
    <col min="9" max="9" width="6.125" style="100" customWidth="1"/>
    <col min="10" max="14" width="5.625" style="100" customWidth="1"/>
    <col min="15" max="15" width="5.125" style="100" customWidth="1"/>
    <col min="16" max="16384" width="9.00390625" style="100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56" t="s">
        <v>15</v>
      </c>
    </row>
    <row r="3" spans="1:2" ht="13.5">
      <c r="A3" s="156" t="s">
        <v>16</v>
      </c>
      <c r="B3" s="156"/>
    </row>
    <row r="4" s="83" customFormat="1" ht="11.25"/>
    <row r="5" spans="1:15" ht="12" customHeight="1">
      <c r="A5" s="771" t="s">
        <v>44</v>
      </c>
      <c r="B5" s="787" t="s">
        <v>622</v>
      </c>
      <c r="C5" s="784" t="s">
        <v>410</v>
      </c>
      <c r="D5" s="281"/>
      <c r="E5" s="281"/>
      <c r="F5" s="281"/>
      <c r="G5" s="281"/>
      <c r="H5" s="281"/>
      <c r="I5" s="283"/>
      <c r="J5" s="281"/>
      <c r="K5" s="281"/>
      <c r="L5" s="281"/>
      <c r="M5" s="281"/>
      <c r="N5" s="284"/>
      <c r="O5" s="787" t="s">
        <v>682</v>
      </c>
    </row>
    <row r="6" spans="1:15" ht="12" customHeight="1">
      <c r="A6" s="771"/>
      <c r="B6" s="788"/>
      <c r="C6" s="785"/>
      <c r="D6" s="784" t="s">
        <v>48</v>
      </c>
      <c r="E6" s="787" t="s">
        <v>623</v>
      </c>
      <c r="F6" s="787" t="s">
        <v>681</v>
      </c>
      <c r="G6" s="787" t="s">
        <v>680</v>
      </c>
      <c r="H6" s="782" t="s">
        <v>485</v>
      </c>
      <c r="I6" s="784" t="s">
        <v>624</v>
      </c>
      <c r="J6" s="281"/>
      <c r="K6" s="281"/>
      <c r="L6" s="281"/>
      <c r="M6" s="281"/>
      <c r="N6" s="787" t="s">
        <v>59</v>
      </c>
      <c r="O6" s="788"/>
    </row>
    <row r="7" spans="1:15" ht="38.25" customHeight="1">
      <c r="A7" s="770"/>
      <c r="B7" s="789"/>
      <c r="C7" s="786"/>
      <c r="D7" s="786"/>
      <c r="E7" s="790"/>
      <c r="F7" s="790"/>
      <c r="G7" s="790"/>
      <c r="H7" s="783"/>
      <c r="I7" s="786"/>
      <c r="J7" s="185" t="s">
        <v>57</v>
      </c>
      <c r="K7" s="103" t="s">
        <v>702</v>
      </c>
      <c r="L7" s="283" t="s">
        <v>704</v>
      </c>
      <c r="M7" s="282" t="s">
        <v>58</v>
      </c>
      <c r="N7" s="790"/>
      <c r="O7" s="789"/>
    </row>
    <row r="8" spans="1:15" ht="12" customHeight="1">
      <c r="A8" s="135" t="s">
        <v>171</v>
      </c>
      <c r="B8" s="177">
        <f aca="true" t="shared" si="0" ref="B8:B13">SUM(C8,O8)</f>
        <v>34075</v>
      </c>
      <c r="C8" s="177">
        <f>SUM(I8,N8)</f>
        <v>33293</v>
      </c>
      <c r="D8" s="177">
        <f>SUM(D9:D65)</f>
        <v>82195</v>
      </c>
      <c r="E8" s="308">
        <v>2.47</v>
      </c>
      <c r="F8" s="313">
        <v>91.6</v>
      </c>
      <c r="G8" s="313">
        <v>37.1</v>
      </c>
      <c r="H8" s="177">
        <v>3050981</v>
      </c>
      <c r="I8" s="177">
        <v>32940</v>
      </c>
      <c r="J8" s="177">
        <v>19639</v>
      </c>
      <c r="K8" s="323">
        <v>4074</v>
      </c>
      <c r="L8" s="323">
        <f>SUM(L9:L65)</f>
        <v>7317</v>
      </c>
      <c r="M8" s="323">
        <f>SUM(M9:M65)</f>
        <v>1910</v>
      </c>
      <c r="N8" s="323">
        <f>SUM(N9:N65)</f>
        <v>353</v>
      </c>
      <c r="O8" s="194">
        <f>SUM(O9:O65)</f>
        <v>782</v>
      </c>
    </row>
    <row r="9" spans="1:15" ht="12" customHeight="1">
      <c r="A9" s="136" t="s">
        <v>172</v>
      </c>
      <c r="B9" s="174">
        <f t="shared" si="0"/>
        <v>211</v>
      </c>
      <c r="C9" s="171">
        <f>SUM(I9,N9)</f>
        <v>211</v>
      </c>
      <c r="D9" s="171">
        <v>565</v>
      </c>
      <c r="E9" s="309">
        <v>2.68</v>
      </c>
      <c r="F9" s="314">
        <v>92.1</v>
      </c>
      <c r="G9" s="320">
        <v>34.4</v>
      </c>
      <c r="H9" s="171">
        <v>19428</v>
      </c>
      <c r="I9" s="171">
        <v>204</v>
      </c>
      <c r="J9" s="171">
        <v>160</v>
      </c>
      <c r="K9" s="181" t="s">
        <v>679</v>
      </c>
      <c r="L9" s="181">
        <v>37</v>
      </c>
      <c r="M9" s="181">
        <v>7</v>
      </c>
      <c r="N9" s="181">
        <v>7</v>
      </c>
      <c r="O9" s="191" t="s">
        <v>657</v>
      </c>
    </row>
    <row r="10" spans="1:15" ht="12" customHeight="1">
      <c r="A10" s="136" t="s">
        <v>173</v>
      </c>
      <c r="B10" s="169">
        <f t="shared" si="0"/>
        <v>181</v>
      </c>
      <c r="C10" s="170">
        <f>SUM(I10,N10)</f>
        <v>167</v>
      </c>
      <c r="D10" s="170">
        <v>456</v>
      </c>
      <c r="E10" s="310">
        <v>2.73</v>
      </c>
      <c r="F10" s="315">
        <v>187.7</v>
      </c>
      <c r="G10" s="321">
        <v>68.7</v>
      </c>
      <c r="H10" s="170">
        <v>31350</v>
      </c>
      <c r="I10" s="170">
        <v>164</v>
      </c>
      <c r="J10" s="170">
        <v>144</v>
      </c>
      <c r="K10" s="172" t="s">
        <v>679</v>
      </c>
      <c r="L10" s="172">
        <v>12</v>
      </c>
      <c r="M10" s="172">
        <v>8</v>
      </c>
      <c r="N10" s="172">
        <v>3</v>
      </c>
      <c r="O10" s="194">
        <v>14</v>
      </c>
    </row>
    <row r="11" spans="1:15" ht="12" customHeight="1">
      <c r="A11" s="136" t="s">
        <v>174</v>
      </c>
      <c r="B11" s="169">
        <f t="shared" si="0"/>
        <v>272</v>
      </c>
      <c r="C11" s="170">
        <f>SUM(I11,N11)</f>
        <v>254</v>
      </c>
      <c r="D11" s="170">
        <v>677</v>
      </c>
      <c r="E11" s="310">
        <v>2.67</v>
      </c>
      <c r="F11" s="315">
        <v>190.3</v>
      </c>
      <c r="G11" s="321">
        <v>71.4</v>
      </c>
      <c r="H11" s="170">
        <v>48349</v>
      </c>
      <c r="I11" s="170">
        <v>251</v>
      </c>
      <c r="J11" s="170">
        <v>245</v>
      </c>
      <c r="K11" s="172" t="s">
        <v>679</v>
      </c>
      <c r="L11" s="172">
        <v>2</v>
      </c>
      <c r="M11" s="172">
        <v>4</v>
      </c>
      <c r="N11" s="172">
        <v>3</v>
      </c>
      <c r="O11" s="194">
        <v>18</v>
      </c>
    </row>
    <row r="12" spans="1:15" ht="12" customHeight="1">
      <c r="A12" s="136" t="s">
        <v>175</v>
      </c>
      <c r="B12" s="169">
        <f t="shared" si="0"/>
        <v>191</v>
      </c>
      <c r="C12" s="170">
        <f>SUM(I12,N12)</f>
        <v>191</v>
      </c>
      <c r="D12" s="170">
        <v>532</v>
      </c>
      <c r="E12" s="310">
        <v>2.79</v>
      </c>
      <c r="F12" s="315">
        <v>258.8</v>
      </c>
      <c r="G12" s="321">
        <v>92.9</v>
      </c>
      <c r="H12" s="170">
        <v>49433</v>
      </c>
      <c r="I12" s="170">
        <v>187</v>
      </c>
      <c r="J12" s="170">
        <v>161</v>
      </c>
      <c r="K12" s="172" t="s">
        <v>679</v>
      </c>
      <c r="L12" s="172">
        <v>7</v>
      </c>
      <c r="M12" s="172">
        <v>19</v>
      </c>
      <c r="N12" s="172">
        <v>4</v>
      </c>
      <c r="O12" s="194" t="s">
        <v>657</v>
      </c>
    </row>
    <row r="13" spans="1:15" ht="12" customHeight="1">
      <c r="A13" s="135" t="s">
        <v>176</v>
      </c>
      <c r="B13" s="176">
        <f t="shared" si="0"/>
        <v>51</v>
      </c>
      <c r="C13" s="173" t="s">
        <v>679</v>
      </c>
      <c r="D13" s="173" t="s">
        <v>679</v>
      </c>
      <c r="E13" s="173" t="s">
        <v>679</v>
      </c>
      <c r="F13" s="316" t="s">
        <v>263</v>
      </c>
      <c r="G13" s="316" t="s">
        <v>263</v>
      </c>
      <c r="H13" s="316" t="s">
        <v>263</v>
      </c>
      <c r="I13" s="316" t="s">
        <v>263</v>
      </c>
      <c r="J13" s="316" t="s">
        <v>263</v>
      </c>
      <c r="K13" s="173" t="s">
        <v>679</v>
      </c>
      <c r="L13" s="173" t="s">
        <v>657</v>
      </c>
      <c r="M13" s="173" t="s">
        <v>657</v>
      </c>
      <c r="N13" s="173" t="s">
        <v>657</v>
      </c>
      <c r="O13" s="196">
        <v>51</v>
      </c>
    </row>
    <row r="14" spans="1:15" ht="12" customHeight="1">
      <c r="A14" s="136" t="s">
        <v>177</v>
      </c>
      <c r="B14" s="174">
        <f aca="true" t="shared" si="1" ref="B14:B64">SUM(C14,O14)</f>
        <v>2475</v>
      </c>
      <c r="C14" s="171">
        <f aca="true" t="shared" si="2" ref="C14:C64">SUM(I14,N14)</f>
        <v>2429</v>
      </c>
      <c r="D14" s="177">
        <v>6230</v>
      </c>
      <c r="E14" s="308">
        <v>2.56</v>
      </c>
      <c r="F14" s="317">
        <v>94.1</v>
      </c>
      <c r="G14" s="313">
        <v>36.7</v>
      </c>
      <c r="H14" s="177">
        <v>228690</v>
      </c>
      <c r="I14" s="177">
        <v>2413</v>
      </c>
      <c r="J14" s="177">
        <v>1638</v>
      </c>
      <c r="K14" s="323">
        <v>242</v>
      </c>
      <c r="L14" s="323">
        <v>460</v>
      </c>
      <c r="M14" s="323">
        <v>73</v>
      </c>
      <c r="N14" s="323">
        <v>16</v>
      </c>
      <c r="O14" s="194">
        <v>46</v>
      </c>
    </row>
    <row r="15" spans="1:15" ht="12" customHeight="1">
      <c r="A15" s="136" t="s">
        <v>178</v>
      </c>
      <c r="B15" s="169">
        <f t="shared" si="1"/>
        <v>521</v>
      </c>
      <c r="C15" s="170">
        <f t="shared" si="2"/>
        <v>515</v>
      </c>
      <c r="D15" s="177">
        <v>1347</v>
      </c>
      <c r="E15" s="308">
        <v>2.62</v>
      </c>
      <c r="F15" s="317">
        <v>163.2</v>
      </c>
      <c r="G15" s="313">
        <v>62.4</v>
      </c>
      <c r="H15" s="177">
        <v>84034</v>
      </c>
      <c r="I15" s="177">
        <v>509</v>
      </c>
      <c r="J15" s="177">
        <v>392</v>
      </c>
      <c r="K15" s="323">
        <v>7</v>
      </c>
      <c r="L15" s="323">
        <v>76</v>
      </c>
      <c r="M15" s="323">
        <v>34</v>
      </c>
      <c r="N15" s="323">
        <v>6</v>
      </c>
      <c r="O15" s="194">
        <v>6</v>
      </c>
    </row>
    <row r="16" spans="1:15" ht="12" customHeight="1">
      <c r="A16" s="136" t="s">
        <v>179</v>
      </c>
      <c r="B16" s="169">
        <f t="shared" si="1"/>
        <v>502</v>
      </c>
      <c r="C16" s="170">
        <f t="shared" si="2"/>
        <v>465</v>
      </c>
      <c r="D16" s="177">
        <v>1184</v>
      </c>
      <c r="E16" s="308">
        <v>2.55</v>
      </c>
      <c r="F16" s="317">
        <v>123</v>
      </c>
      <c r="G16" s="313">
        <v>48.3</v>
      </c>
      <c r="H16" s="177">
        <v>57207</v>
      </c>
      <c r="I16" s="177">
        <v>457</v>
      </c>
      <c r="J16" s="177">
        <v>232</v>
      </c>
      <c r="K16" s="323" t="s">
        <v>679</v>
      </c>
      <c r="L16" s="323">
        <v>176</v>
      </c>
      <c r="M16" s="323">
        <v>49</v>
      </c>
      <c r="N16" s="323">
        <v>8</v>
      </c>
      <c r="O16" s="194">
        <v>37</v>
      </c>
    </row>
    <row r="17" spans="1:15" ht="12" customHeight="1">
      <c r="A17" s="136" t="s">
        <v>180</v>
      </c>
      <c r="B17" s="169">
        <f t="shared" si="1"/>
        <v>1128</v>
      </c>
      <c r="C17" s="170">
        <f t="shared" si="2"/>
        <v>1103</v>
      </c>
      <c r="D17" s="177">
        <v>2743</v>
      </c>
      <c r="E17" s="308">
        <v>2.49</v>
      </c>
      <c r="F17" s="317">
        <v>115.1</v>
      </c>
      <c r="G17" s="313">
        <v>46.3</v>
      </c>
      <c r="H17" s="177">
        <v>126918</v>
      </c>
      <c r="I17" s="177">
        <v>1091</v>
      </c>
      <c r="J17" s="177">
        <v>717</v>
      </c>
      <c r="K17" s="323">
        <v>42</v>
      </c>
      <c r="L17" s="323">
        <v>237</v>
      </c>
      <c r="M17" s="323">
        <v>95</v>
      </c>
      <c r="N17" s="323">
        <v>12</v>
      </c>
      <c r="O17" s="194">
        <v>25</v>
      </c>
    </row>
    <row r="18" spans="1:15" ht="12" customHeight="1">
      <c r="A18" s="135" t="s">
        <v>181</v>
      </c>
      <c r="B18" s="175">
        <f t="shared" si="1"/>
        <v>984</v>
      </c>
      <c r="C18" s="168">
        <f t="shared" si="2"/>
        <v>959</v>
      </c>
      <c r="D18" s="177">
        <v>2342</v>
      </c>
      <c r="E18" s="308">
        <v>2.44</v>
      </c>
      <c r="F18" s="317">
        <v>98.5</v>
      </c>
      <c r="G18" s="313">
        <v>40.3</v>
      </c>
      <c r="H18" s="177">
        <v>94487</v>
      </c>
      <c r="I18" s="177">
        <v>932</v>
      </c>
      <c r="J18" s="177">
        <v>586</v>
      </c>
      <c r="K18" s="323">
        <v>24</v>
      </c>
      <c r="L18" s="323">
        <v>285</v>
      </c>
      <c r="M18" s="323">
        <v>37</v>
      </c>
      <c r="N18" s="323">
        <v>27</v>
      </c>
      <c r="O18" s="194">
        <v>25</v>
      </c>
    </row>
    <row r="19" spans="1:15" ht="12" customHeight="1">
      <c r="A19" s="136" t="s">
        <v>182</v>
      </c>
      <c r="B19" s="174">
        <f t="shared" si="1"/>
        <v>957</v>
      </c>
      <c r="C19" s="171">
        <f t="shared" si="2"/>
        <v>904</v>
      </c>
      <c r="D19" s="171">
        <v>1964</v>
      </c>
      <c r="E19" s="309">
        <v>2.17</v>
      </c>
      <c r="F19" s="314">
        <v>103.5</v>
      </c>
      <c r="G19" s="320">
        <v>47.6</v>
      </c>
      <c r="H19" s="171">
        <v>93567</v>
      </c>
      <c r="I19" s="171">
        <v>894</v>
      </c>
      <c r="J19" s="171">
        <v>456</v>
      </c>
      <c r="K19" s="181">
        <v>38</v>
      </c>
      <c r="L19" s="181">
        <v>362</v>
      </c>
      <c r="M19" s="181">
        <v>38</v>
      </c>
      <c r="N19" s="181">
        <v>10</v>
      </c>
      <c r="O19" s="191">
        <v>53</v>
      </c>
    </row>
    <row r="20" spans="1:15" ht="12" customHeight="1">
      <c r="A20" s="136" t="s">
        <v>183</v>
      </c>
      <c r="B20" s="169">
        <f t="shared" si="1"/>
        <v>519</v>
      </c>
      <c r="C20" s="170">
        <f t="shared" si="2"/>
        <v>516</v>
      </c>
      <c r="D20" s="170">
        <v>1178</v>
      </c>
      <c r="E20" s="310">
        <v>2.28</v>
      </c>
      <c r="F20" s="315">
        <v>98.5</v>
      </c>
      <c r="G20" s="321">
        <v>43.1</v>
      </c>
      <c r="H20" s="170">
        <v>50825</v>
      </c>
      <c r="I20" s="170">
        <v>508</v>
      </c>
      <c r="J20" s="170">
        <v>301</v>
      </c>
      <c r="K20" s="172">
        <v>12</v>
      </c>
      <c r="L20" s="172">
        <v>177</v>
      </c>
      <c r="M20" s="172">
        <v>18</v>
      </c>
      <c r="N20" s="172">
        <v>8</v>
      </c>
      <c r="O20" s="194">
        <v>3</v>
      </c>
    </row>
    <row r="21" spans="1:15" ht="12" customHeight="1">
      <c r="A21" s="136" t="s">
        <v>184</v>
      </c>
      <c r="B21" s="169">
        <f t="shared" si="1"/>
        <v>675</v>
      </c>
      <c r="C21" s="170">
        <f t="shared" si="2"/>
        <v>668</v>
      </c>
      <c r="D21" s="170">
        <v>1633</v>
      </c>
      <c r="E21" s="310">
        <v>2.44</v>
      </c>
      <c r="F21" s="315">
        <v>114.3</v>
      </c>
      <c r="G21" s="321">
        <v>46.8</v>
      </c>
      <c r="H21" s="170">
        <v>76376</v>
      </c>
      <c r="I21" s="170">
        <v>657</v>
      </c>
      <c r="J21" s="170">
        <v>426</v>
      </c>
      <c r="K21" s="172" t="s">
        <v>679</v>
      </c>
      <c r="L21" s="172">
        <v>207</v>
      </c>
      <c r="M21" s="172">
        <v>24</v>
      </c>
      <c r="N21" s="172">
        <v>11</v>
      </c>
      <c r="O21" s="194">
        <v>7</v>
      </c>
    </row>
    <row r="22" spans="1:15" ht="12" customHeight="1">
      <c r="A22" s="136" t="s">
        <v>185</v>
      </c>
      <c r="B22" s="169">
        <f t="shared" si="1"/>
        <v>1816</v>
      </c>
      <c r="C22" s="170">
        <f t="shared" si="2"/>
        <v>1782</v>
      </c>
      <c r="D22" s="170">
        <v>4369</v>
      </c>
      <c r="E22" s="310">
        <v>2.45</v>
      </c>
      <c r="F22" s="315">
        <v>91.5</v>
      </c>
      <c r="G22" s="321">
        <v>37.3</v>
      </c>
      <c r="H22" s="170">
        <v>163046</v>
      </c>
      <c r="I22" s="170">
        <v>1767</v>
      </c>
      <c r="J22" s="170">
        <v>1128</v>
      </c>
      <c r="K22" s="172">
        <v>90</v>
      </c>
      <c r="L22" s="172">
        <v>356</v>
      </c>
      <c r="M22" s="172">
        <v>193</v>
      </c>
      <c r="N22" s="172">
        <v>15</v>
      </c>
      <c r="O22" s="194">
        <v>34</v>
      </c>
    </row>
    <row r="23" spans="1:15" ht="12" customHeight="1">
      <c r="A23" s="135" t="s">
        <v>186</v>
      </c>
      <c r="B23" s="175">
        <f t="shared" si="1"/>
        <v>556</v>
      </c>
      <c r="C23" s="168">
        <f t="shared" si="2"/>
        <v>540</v>
      </c>
      <c r="D23" s="168">
        <v>1271</v>
      </c>
      <c r="E23" s="311">
        <v>2.35</v>
      </c>
      <c r="F23" s="318">
        <v>98</v>
      </c>
      <c r="G23" s="322">
        <v>41.6</v>
      </c>
      <c r="H23" s="168">
        <v>52903</v>
      </c>
      <c r="I23" s="168">
        <v>533</v>
      </c>
      <c r="J23" s="168">
        <v>350</v>
      </c>
      <c r="K23" s="173" t="s">
        <v>679</v>
      </c>
      <c r="L23" s="173">
        <v>160</v>
      </c>
      <c r="M23" s="173">
        <v>23</v>
      </c>
      <c r="N23" s="173">
        <v>7</v>
      </c>
      <c r="O23" s="196">
        <v>16</v>
      </c>
    </row>
    <row r="24" spans="1:15" ht="12" customHeight="1">
      <c r="A24" s="136" t="s">
        <v>187</v>
      </c>
      <c r="B24" s="174">
        <f t="shared" si="1"/>
        <v>1038</v>
      </c>
      <c r="C24" s="171">
        <f t="shared" si="2"/>
        <v>1017</v>
      </c>
      <c r="D24" s="177">
        <v>2249</v>
      </c>
      <c r="E24" s="308">
        <v>2.21</v>
      </c>
      <c r="F24" s="317">
        <v>95.6</v>
      </c>
      <c r="G24" s="313">
        <v>43.2</v>
      </c>
      <c r="H24" s="177">
        <v>97243</v>
      </c>
      <c r="I24" s="177">
        <v>1011</v>
      </c>
      <c r="J24" s="177">
        <v>562</v>
      </c>
      <c r="K24" s="323" t="s">
        <v>679</v>
      </c>
      <c r="L24" s="323">
        <v>400</v>
      </c>
      <c r="M24" s="323">
        <v>49</v>
      </c>
      <c r="N24" s="323">
        <v>6</v>
      </c>
      <c r="O24" s="194">
        <v>21</v>
      </c>
    </row>
    <row r="25" spans="1:15" ht="12" customHeight="1">
      <c r="A25" s="136" t="s">
        <v>188</v>
      </c>
      <c r="B25" s="169">
        <f t="shared" si="1"/>
        <v>428</v>
      </c>
      <c r="C25" s="170">
        <f t="shared" si="2"/>
        <v>411</v>
      </c>
      <c r="D25" s="177">
        <v>783</v>
      </c>
      <c r="E25" s="308">
        <v>1.91</v>
      </c>
      <c r="F25" s="317">
        <v>88.8</v>
      </c>
      <c r="G25" s="313">
        <v>46.6</v>
      </c>
      <c r="H25" s="177">
        <v>36490</v>
      </c>
      <c r="I25" s="177">
        <v>405</v>
      </c>
      <c r="J25" s="177">
        <v>218</v>
      </c>
      <c r="K25" s="323" t="s">
        <v>679</v>
      </c>
      <c r="L25" s="323">
        <v>150</v>
      </c>
      <c r="M25" s="323">
        <v>37</v>
      </c>
      <c r="N25" s="323">
        <v>6</v>
      </c>
      <c r="O25" s="194">
        <v>17</v>
      </c>
    </row>
    <row r="26" spans="1:15" ht="12" customHeight="1">
      <c r="A26" s="136" t="s">
        <v>189</v>
      </c>
      <c r="B26" s="169">
        <f t="shared" si="1"/>
        <v>531</v>
      </c>
      <c r="C26" s="170">
        <f t="shared" si="2"/>
        <v>531</v>
      </c>
      <c r="D26" s="177">
        <v>1156</v>
      </c>
      <c r="E26" s="308">
        <v>2.18</v>
      </c>
      <c r="F26" s="317">
        <v>95.5</v>
      </c>
      <c r="G26" s="313">
        <v>43.9</v>
      </c>
      <c r="H26" s="177">
        <v>50728</v>
      </c>
      <c r="I26" s="177">
        <v>521</v>
      </c>
      <c r="J26" s="177">
        <v>302</v>
      </c>
      <c r="K26" s="323" t="s">
        <v>679</v>
      </c>
      <c r="L26" s="323">
        <v>181</v>
      </c>
      <c r="M26" s="323">
        <v>38</v>
      </c>
      <c r="N26" s="323">
        <v>10</v>
      </c>
      <c r="O26" s="194" t="s">
        <v>657</v>
      </c>
    </row>
    <row r="27" spans="1:15" ht="12" customHeight="1">
      <c r="A27" s="136" t="s">
        <v>190</v>
      </c>
      <c r="B27" s="169">
        <f t="shared" si="1"/>
        <v>261</v>
      </c>
      <c r="C27" s="170">
        <f t="shared" si="2"/>
        <v>260</v>
      </c>
      <c r="D27" s="177">
        <v>592</v>
      </c>
      <c r="E27" s="308">
        <v>2.28</v>
      </c>
      <c r="F27" s="317">
        <v>106.3</v>
      </c>
      <c r="G27" s="313">
        <v>46.7</v>
      </c>
      <c r="H27" s="177">
        <v>27643</v>
      </c>
      <c r="I27" s="177">
        <v>253</v>
      </c>
      <c r="J27" s="177">
        <v>147</v>
      </c>
      <c r="K27" s="323" t="s">
        <v>679</v>
      </c>
      <c r="L27" s="323">
        <v>102</v>
      </c>
      <c r="M27" s="323">
        <v>4</v>
      </c>
      <c r="N27" s="323">
        <v>7</v>
      </c>
      <c r="O27" s="194">
        <v>1</v>
      </c>
    </row>
    <row r="28" spans="1:15" ht="12" customHeight="1">
      <c r="A28" s="135" t="s">
        <v>191</v>
      </c>
      <c r="B28" s="175">
        <f t="shared" si="1"/>
        <v>209</v>
      </c>
      <c r="C28" s="168">
        <f t="shared" si="2"/>
        <v>203</v>
      </c>
      <c r="D28" s="177">
        <v>442</v>
      </c>
      <c r="E28" s="308">
        <v>2.18</v>
      </c>
      <c r="F28" s="317">
        <v>110</v>
      </c>
      <c r="G28" s="313">
        <v>50.5</v>
      </c>
      <c r="H28" s="177">
        <v>22336</v>
      </c>
      <c r="I28" s="177">
        <v>199</v>
      </c>
      <c r="J28" s="177">
        <v>127</v>
      </c>
      <c r="K28" s="323" t="s">
        <v>679</v>
      </c>
      <c r="L28" s="323">
        <v>56</v>
      </c>
      <c r="M28" s="323">
        <v>16</v>
      </c>
      <c r="N28" s="323">
        <v>4</v>
      </c>
      <c r="O28" s="194">
        <v>6</v>
      </c>
    </row>
    <row r="29" spans="1:15" ht="12" customHeight="1">
      <c r="A29" s="136" t="s">
        <v>192</v>
      </c>
      <c r="B29" s="174">
        <f t="shared" si="1"/>
        <v>366</v>
      </c>
      <c r="C29" s="171">
        <f t="shared" si="2"/>
        <v>366</v>
      </c>
      <c r="D29" s="171">
        <v>876</v>
      </c>
      <c r="E29" s="309">
        <v>2.39</v>
      </c>
      <c r="F29" s="314">
        <v>107</v>
      </c>
      <c r="G29" s="320">
        <v>44.7</v>
      </c>
      <c r="H29" s="171">
        <v>39149</v>
      </c>
      <c r="I29" s="171">
        <v>361</v>
      </c>
      <c r="J29" s="171">
        <v>279</v>
      </c>
      <c r="K29" s="181" t="s">
        <v>679</v>
      </c>
      <c r="L29" s="181">
        <v>74</v>
      </c>
      <c r="M29" s="181">
        <v>8</v>
      </c>
      <c r="N29" s="181">
        <v>5</v>
      </c>
      <c r="O29" s="191" t="s">
        <v>657</v>
      </c>
    </row>
    <row r="30" spans="1:15" ht="12" customHeight="1">
      <c r="A30" s="136" t="s">
        <v>193</v>
      </c>
      <c r="B30" s="169">
        <f t="shared" si="1"/>
        <v>1023</v>
      </c>
      <c r="C30" s="170">
        <f t="shared" si="2"/>
        <v>1020</v>
      </c>
      <c r="D30" s="170">
        <v>2424</v>
      </c>
      <c r="E30" s="310">
        <v>2.38</v>
      </c>
      <c r="F30" s="315">
        <v>79.1</v>
      </c>
      <c r="G30" s="321">
        <v>33.3</v>
      </c>
      <c r="H30" s="170">
        <v>80671</v>
      </c>
      <c r="I30" s="170">
        <v>1010</v>
      </c>
      <c r="J30" s="170">
        <v>672</v>
      </c>
      <c r="K30" s="172">
        <v>42</v>
      </c>
      <c r="L30" s="172">
        <v>194</v>
      </c>
      <c r="M30" s="172">
        <v>102</v>
      </c>
      <c r="N30" s="172">
        <v>10</v>
      </c>
      <c r="O30" s="194">
        <v>3</v>
      </c>
    </row>
    <row r="31" spans="1:15" ht="12" customHeight="1">
      <c r="A31" s="136" t="s">
        <v>194</v>
      </c>
      <c r="B31" s="169">
        <f t="shared" si="1"/>
        <v>212</v>
      </c>
      <c r="C31" s="170">
        <f t="shared" si="2"/>
        <v>211</v>
      </c>
      <c r="D31" s="170">
        <v>453</v>
      </c>
      <c r="E31" s="310">
        <v>2.15</v>
      </c>
      <c r="F31" s="315">
        <v>63.5</v>
      </c>
      <c r="G31" s="321">
        <v>29.6</v>
      </c>
      <c r="H31" s="170">
        <v>13400</v>
      </c>
      <c r="I31" s="170">
        <v>211</v>
      </c>
      <c r="J31" s="170">
        <v>27</v>
      </c>
      <c r="K31" s="172">
        <v>168</v>
      </c>
      <c r="L31" s="172">
        <v>13</v>
      </c>
      <c r="M31" s="172">
        <v>3</v>
      </c>
      <c r="N31" s="172" t="s">
        <v>657</v>
      </c>
      <c r="O31" s="194">
        <v>1</v>
      </c>
    </row>
    <row r="32" spans="1:15" ht="12" customHeight="1">
      <c r="A32" s="136" t="s">
        <v>195</v>
      </c>
      <c r="B32" s="169">
        <f t="shared" si="1"/>
        <v>470</v>
      </c>
      <c r="C32" s="170">
        <f t="shared" si="2"/>
        <v>470</v>
      </c>
      <c r="D32" s="170">
        <v>957</v>
      </c>
      <c r="E32" s="310">
        <v>2.04</v>
      </c>
      <c r="F32" s="315">
        <v>79.3</v>
      </c>
      <c r="G32" s="321">
        <v>39</v>
      </c>
      <c r="H32" s="170">
        <v>37281</v>
      </c>
      <c r="I32" s="170">
        <v>466</v>
      </c>
      <c r="J32" s="170">
        <v>144</v>
      </c>
      <c r="K32" s="172">
        <v>42</v>
      </c>
      <c r="L32" s="172">
        <v>241</v>
      </c>
      <c r="M32" s="172">
        <v>39</v>
      </c>
      <c r="N32" s="172">
        <v>4</v>
      </c>
      <c r="O32" s="194" t="s">
        <v>657</v>
      </c>
    </row>
    <row r="33" spans="1:15" ht="12" customHeight="1">
      <c r="A33" s="135" t="s">
        <v>196</v>
      </c>
      <c r="B33" s="175">
        <f t="shared" si="1"/>
        <v>136</v>
      </c>
      <c r="C33" s="168">
        <f t="shared" si="2"/>
        <v>111</v>
      </c>
      <c r="D33" s="168">
        <v>270</v>
      </c>
      <c r="E33" s="311">
        <v>2.43</v>
      </c>
      <c r="F33" s="318">
        <v>107.2</v>
      </c>
      <c r="G33" s="322">
        <v>44.1</v>
      </c>
      <c r="H33" s="168">
        <v>11903</v>
      </c>
      <c r="I33" s="168">
        <v>109</v>
      </c>
      <c r="J33" s="168">
        <v>90</v>
      </c>
      <c r="K33" s="173" t="s">
        <v>679</v>
      </c>
      <c r="L33" s="173">
        <v>19</v>
      </c>
      <c r="M33" s="173" t="s">
        <v>657</v>
      </c>
      <c r="N33" s="173">
        <v>2</v>
      </c>
      <c r="O33" s="196">
        <v>25</v>
      </c>
    </row>
    <row r="34" spans="1:15" ht="12" customHeight="1">
      <c r="A34" s="136" t="s">
        <v>197</v>
      </c>
      <c r="B34" s="174">
        <f t="shared" si="1"/>
        <v>150</v>
      </c>
      <c r="C34" s="171">
        <f t="shared" si="2"/>
        <v>150</v>
      </c>
      <c r="D34" s="177">
        <v>340</v>
      </c>
      <c r="E34" s="308">
        <v>2.27</v>
      </c>
      <c r="F34" s="317">
        <v>69.4</v>
      </c>
      <c r="G34" s="313">
        <v>30.6</v>
      </c>
      <c r="H34" s="177">
        <v>10411</v>
      </c>
      <c r="I34" s="177">
        <v>148</v>
      </c>
      <c r="J34" s="177">
        <v>51</v>
      </c>
      <c r="K34" s="323" t="s">
        <v>679</v>
      </c>
      <c r="L34" s="323">
        <v>77</v>
      </c>
      <c r="M34" s="323">
        <v>20</v>
      </c>
      <c r="N34" s="323">
        <v>2</v>
      </c>
      <c r="O34" s="194" t="s">
        <v>657</v>
      </c>
    </row>
    <row r="35" spans="1:15" ht="12" customHeight="1">
      <c r="A35" s="136" t="s">
        <v>198</v>
      </c>
      <c r="B35" s="169">
        <f t="shared" si="1"/>
        <v>717</v>
      </c>
      <c r="C35" s="170">
        <f t="shared" si="2"/>
        <v>717</v>
      </c>
      <c r="D35" s="177">
        <v>1711</v>
      </c>
      <c r="E35" s="308">
        <v>2.39</v>
      </c>
      <c r="F35" s="317">
        <v>84.3</v>
      </c>
      <c r="G35" s="313">
        <v>35.3</v>
      </c>
      <c r="H35" s="177">
        <v>60446</v>
      </c>
      <c r="I35" s="177">
        <v>710</v>
      </c>
      <c r="J35" s="177">
        <v>469</v>
      </c>
      <c r="K35" s="323">
        <v>26</v>
      </c>
      <c r="L35" s="323">
        <v>194</v>
      </c>
      <c r="M35" s="323">
        <v>21</v>
      </c>
      <c r="N35" s="323">
        <v>7</v>
      </c>
      <c r="O35" s="194" t="s">
        <v>657</v>
      </c>
    </row>
    <row r="36" spans="1:15" ht="12" customHeight="1">
      <c r="A36" s="136" t="s">
        <v>199</v>
      </c>
      <c r="B36" s="169">
        <f t="shared" si="1"/>
        <v>613</v>
      </c>
      <c r="C36" s="170">
        <f t="shared" si="2"/>
        <v>612</v>
      </c>
      <c r="D36" s="177">
        <v>1448</v>
      </c>
      <c r="E36" s="308">
        <v>2.37</v>
      </c>
      <c r="F36" s="317">
        <v>79.9</v>
      </c>
      <c r="G36" s="313">
        <v>33.8</v>
      </c>
      <c r="H36" s="177">
        <v>48888</v>
      </c>
      <c r="I36" s="177">
        <v>608</v>
      </c>
      <c r="J36" s="177">
        <v>361</v>
      </c>
      <c r="K36" s="323">
        <v>28</v>
      </c>
      <c r="L36" s="323">
        <v>149</v>
      </c>
      <c r="M36" s="323">
        <v>70</v>
      </c>
      <c r="N36" s="323">
        <v>4</v>
      </c>
      <c r="O36" s="194">
        <v>1</v>
      </c>
    </row>
    <row r="37" spans="1:15" ht="12" customHeight="1">
      <c r="A37" s="136" t="s">
        <v>200</v>
      </c>
      <c r="B37" s="169">
        <f t="shared" si="1"/>
        <v>566</v>
      </c>
      <c r="C37" s="170">
        <f t="shared" si="2"/>
        <v>566</v>
      </c>
      <c r="D37" s="177">
        <v>1148</v>
      </c>
      <c r="E37" s="308">
        <v>2.03</v>
      </c>
      <c r="F37" s="317">
        <v>73</v>
      </c>
      <c r="G37" s="313">
        <v>36</v>
      </c>
      <c r="H37" s="177">
        <v>41341</v>
      </c>
      <c r="I37" s="177">
        <v>561</v>
      </c>
      <c r="J37" s="177">
        <v>228</v>
      </c>
      <c r="K37" s="323">
        <v>87</v>
      </c>
      <c r="L37" s="323">
        <v>221</v>
      </c>
      <c r="M37" s="323">
        <v>25</v>
      </c>
      <c r="N37" s="323">
        <v>5</v>
      </c>
      <c r="O37" s="194" t="s">
        <v>657</v>
      </c>
    </row>
    <row r="38" spans="1:15" ht="12" customHeight="1">
      <c r="A38" s="135" t="s">
        <v>201</v>
      </c>
      <c r="B38" s="175">
        <f t="shared" si="1"/>
        <v>374</v>
      </c>
      <c r="C38" s="168">
        <f t="shared" si="2"/>
        <v>372</v>
      </c>
      <c r="D38" s="177">
        <v>749</v>
      </c>
      <c r="E38" s="308">
        <v>2.01</v>
      </c>
      <c r="F38" s="317">
        <v>76.4</v>
      </c>
      <c r="G38" s="313">
        <v>37.9</v>
      </c>
      <c r="H38" s="177">
        <v>28418</v>
      </c>
      <c r="I38" s="177">
        <v>366</v>
      </c>
      <c r="J38" s="177">
        <v>196</v>
      </c>
      <c r="K38" s="323" t="s">
        <v>679</v>
      </c>
      <c r="L38" s="323">
        <v>153</v>
      </c>
      <c r="M38" s="323">
        <v>17</v>
      </c>
      <c r="N38" s="323">
        <v>6</v>
      </c>
      <c r="O38" s="194">
        <v>2</v>
      </c>
    </row>
    <row r="39" spans="1:15" ht="12" customHeight="1">
      <c r="A39" s="136" t="s">
        <v>202</v>
      </c>
      <c r="B39" s="174">
        <f t="shared" si="1"/>
        <v>170</v>
      </c>
      <c r="C39" s="171">
        <f t="shared" si="2"/>
        <v>170</v>
      </c>
      <c r="D39" s="171">
        <v>361</v>
      </c>
      <c r="E39" s="309">
        <v>2.12</v>
      </c>
      <c r="F39" s="314">
        <v>87.9</v>
      </c>
      <c r="G39" s="320">
        <v>41.4</v>
      </c>
      <c r="H39" s="171">
        <v>14950</v>
      </c>
      <c r="I39" s="171">
        <v>167</v>
      </c>
      <c r="J39" s="171">
        <v>108</v>
      </c>
      <c r="K39" s="181" t="s">
        <v>657</v>
      </c>
      <c r="L39" s="181">
        <v>52</v>
      </c>
      <c r="M39" s="181">
        <v>7</v>
      </c>
      <c r="N39" s="181">
        <v>3</v>
      </c>
      <c r="O39" s="191" t="s">
        <v>657</v>
      </c>
    </row>
    <row r="40" spans="1:15" ht="12" customHeight="1">
      <c r="A40" s="136" t="s">
        <v>203</v>
      </c>
      <c r="B40" s="169">
        <f t="shared" si="1"/>
        <v>151</v>
      </c>
      <c r="C40" s="170">
        <f t="shared" si="2"/>
        <v>148</v>
      </c>
      <c r="D40" s="170">
        <v>333</v>
      </c>
      <c r="E40" s="310">
        <v>2.25</v>
      </c>
      <c r="F40" s="315">
        <v>97.3</v>
      </c>
      <c r="G40" s="321">
        <v>43.2</v>
      </c>
      <c r="H40" s="170">
        <v>14395</v>
      </c>
      <c r="I40" s="170">
        <v>147</v>
      </c>
      <c r="J40" s="170">
        <v>86</v>
      </c>
      <c r="K40" s="172" t="s">
        <v>657</v>
      </c>
      <c r="L40" s="172">
        <v>57</v>
      </c>
      <c r="M40" s="172">
        <v>4</v>
      </c>
      <c r="N40" s="172">
        <v>1</v>
      </c>
      <c r="O40" s="194">
        <v>3</v>
      </c>
    </row>
    <row r="41" spans="1:15" ht="12" customHeight="1">
      <c r="A41" s="136" t="s">
        <v>204</v>
      </c>
      <c r="B41" s="169">
        <f t="shared" si="1"/>
        <v>473</v>
      </c>
      <c r="C41" s="170">
        <f t="shared" si="2"/>
        <v>470</v>
      </c>
      <c r="D41" s="170">
        <v>1055</v>
      </c>
      <c r="E41" s="310">
        <v>2.24</v>
      </c>
      <c r="F41" s="315">
        <v>91.6</v>
      </c>
      <c r="G41" s="321">
        <v>40.8</v>
      </c>
      <c r="H41" s="170">
        <v>43051</v>
      </c>
      <c r="I41" s="170">
        <v>463</v>
      </c>
      <c r="J41" s="170">
        <v>277</v>
      </c>
      <c r="K41" s="172">
        <v>14</v>
      </c>
      <c r="L41" s="172">
        <v>129</v>
      </c>
      <c r="M41" s="172">
        <v>43</v>
      </c>
      <c r="N41" s="172">
        <v>7</v>
      </c>
      <c r="O41" s="194">
        <v>3</v>
      </c>
    </row>
    <row r="42" spans="1:15" ht="12" customHeight="1">
      <c r="A42" s="136" t="s">
        <v>205</v>
      </c>
      <c r="B42" s="169">
        <f t="shared" si="1"/>
        <v>341</v>
      </c>
      <c r="C42" s="170">
        <f t="shared" si="2"/>
        <v>341</v>
      </c>
      <c r="D42" s="170">
        <v>850</v>
      </c>
      <c r="E42" s="310">
        <v>2.49</v>
      </c>
      <c r="F42" s="315">
        <v>81.3</v>
      </c>
      <c r="G42" s="321">
        <v>32.6</v>
      </c>
      <c r="H42" s="170">
        <v>27713</v>
      </c>
      <c r="I42" s="170">
        <v>336</v>
      </c>
      <c r="J42" s="170">
        <v>184</v>
      </c>
      <c r="K42" s="172" t="s">
        <v>657</v>
      </c>
      <c r="L42" s="172">
        <v>129</v>
      </c>
      <c r="M42" s="172">
        <v>23</v>
      </c>
      <c r="N42" s="172">
        <v>5</v>
      </c>
      <c r="O42" s="194" t="s">
        <v>657</v>
      </c>
    </row>
    <row r="43" spans="1:15" ht="12" customHeight="1">
      <c r="A43" s="135" t="s">
        <v>206</v>
      </c>
      <c r="B43" s="175">
        <f t="shared" si="1"/>
        <v>190</v>
      </c>
      <c r="C43" s="168">
        <f t="shared" si="2"/>
        <v>190</v>
      </c>
      <c r="D43" s="168">
        <v>432</v>
      </c>
      <c r="E43" s="311">
        <v>2.27</v>
      </c>
      <c r="F43" s="318">
        <v>67.4</v>
      </c>
      <c r="G43" s="322">
        <v>29.7</v>
      </c>
      <c r="H43" s="168">
        <v>12809</v>
      </c>
      <c r="I43" s="168">
        <v>188</v>
      </c>
      <c r="J43" s="168">
        <v>92</v>
      </c>
      <c r="K43" s="173" t="s">
        <v>679</v>
      </c>
      <c r="L43" s="173">
        <v>89</v>
      </c>
      <c r="M43" s="173">
        <v>7</v>
      </c>
      <c r="N43" s="173">
        <v>2</v>
      </c>
      <c r="O43" s="196" t="s">
        <v>657</v>
      </c>
    </row>
    <row r="44" spans="1:15" ht="12" customHeight="1">
      <c r="A44" s="136" t="s">
        <v>207</v>
      </c>
      <c r="B44" s="174">
        <f t="shared" si="1"/>
        <v>1269</v>
      </c>
      <c r="C44" s="171">
        <f t="shared" si="2"/>
        <v>1259</v>
      </c>
      <c r="D44" s="177">
        <v>3223</v>
      </c>
      <c r="E44" s="308">
        <v>2.56</v>
      </c>
      <c r="F44" s="317">
        <v>76</v>
      </c>
      <c r="G44" s="313">
        <v>29.7</v>
      </c>
      <c r="H44" s="177">
        <v>95731</v>
      </c>
      <c r="I44" s="177">
        <v>1252</v>
      </c>
      <c r="J44" s="177">
        <v>862</v>
      </c>
      <c r="K44" s="323">
        <v>44</v>
      </c>
      <c r="L44" s="323">
        <v>267</v>
      </c>
      <c r="M44" s="323">
        <v>79</v>
      </c>
      <c r="N44" s="323">
        <v>7</v>
      </c>
      <c r="O44" s="194">
        <v>10</v>
      </c>
    </row>
    <row r="45" spans="1:15" ht="12" customHeight="1">
      <c r="A45" s="136" t="s">
        <v>208</v>
      </c>
      <c r="B45" s="169">
        <f t="shared" si="1"/>
        <v>234</v>
      </c>
      <c r="C45" s="170">
        <f t="shared" si="2"/>
        <v>233</v>
      </c>
      <c r="D45" s="177">
        <v>600</v>
      </c>
      <c r="E45" s="308">
        <v>2.58</v>
      </c>
      <c r="F45" s="317">
        <v>79.7</v>
      </c>
      <c r="G45" s="313">
        <v>31</v>
      </c>
      <c r="H45" s="177">
        <v>18571</v>
      </c>
      <c r="I45" s="177">
        <v>231</v>
      </c>
      <c r="J45" s="177">
        <v>152</v>
      </c>
      <c r="K45" s="323">
        <v>59</v>
      </c>
      <c r="L45" s="323">
        <v>17</v>
      </c>
      <c r="M45" s="323">
        <v>3</v>
      </c>
      <c r="N45" s="323">
        <v>2</v>
      </c>
      <c r="O45" s="194">
        <v>1</v>
      </c>
    </row>
    <row r="46" spans="1:15" ht="12" customHeight="1">
      <c r="A46" s="136" t="s">
        <v>209</v>
      </c>
      <c r="B46" s="169">
        <f t="shared" si="1"/>
        <v>283</v>
      </c>
      <c r="C46" s="170">
        <f t="shared" si="2"/>
        <v>283</v>
      </c>
      <c r="D46" s="177">
        <v>639</v>
      </c>
      <c r="E46" s="308">
        <v>2.26</v>
      </c>
      <c r="F46" s="317">
        <v>79.8</v>
      </c>
      <c r="G46" s="313">
        <v>35.3</v>
      </c>
      <c r="H46" s="177">
        <v>22576</v>
      </c>
      <c r="I46" s="177">
        <v>277</v>
      </c>
      <c r="J46" s="177">
        <v>173</v>
      </c>
      <c r="K46" s="323" t="s">
        <v>679</v>
      </c>
      <c r="L46" s="323">
        <v>92</v>
      </c>
      <c r="M46" s="323">
        <v>12</v>
      </c>
      <c r="N46" s="323">
        <v>6</v>
      </c>
      <c r="O46" s="194" t="s">
        <v>657</v>
      </c>
    </row>
    <row r="47" spans="1:15" ht="12" customHeight="1">
      <c r="A47" s="136" t="s">
        <v>210</v>
      </c>
      <c r="B47" s="169">
        <f t="shared" si="1"/>
        <v>301</v>
      </c>
      <c r="C47" s="170">
        <f t="shared" si="2"/>
        <v>292</v>
      </c>
      <c r="D47" s="177">
        <v>711</v>
      </c>
      <c r="E47" s="308">
        <v>2.43</v>
      </c>
      <c r="F47" s="317">
        <v>92.8</v>
      </c>
      <c r="G47" s="313">
        <v>38.1</v>
      </c>
      <c r="H47" s="177">
        <v>27097</v>
      </c>
      <c r="I47" s="177">
        <v>284</v>
      </c>
      <c r="J47" s="177">
        <v>217</v>
      </c>
      <c r="K47" s="323" t="s">
        <v>679</v>
      </c>
      <c r="L47" s="323">
        <v>58</v>
      </c>
      <c r="M47" s="323">
        <v>9</v>
      </c>
      <c r="N47" s="323">
        <v>8</v>
      </c>
      <c r="O47" s="194">
        <v>9</v>
      </c>
    </row>
    <row r="48" spans="1:15" ht="12" customHeight="1">
      <c r="A48" s="135" t="s">
        <v>211</v>
      </c>
      <c r="B48" s="175">
        <f t="shared" si="1"/>
        <v>421</v>
      </c>
      <c r="C48" s="168">
        <f t="shared" si="2"/>
        <v>373</v>
      </c>
      <c r="D48" s="177">
        <v>920</v>
      </c>
      <c r="E48" s="308">
        <v>2.47</v>
      </c>
      <c r="F48" s="317">
        <v>86.9</v>
      </c>
      <c r="G48" s="313">
        <v>35.2</v>
      </c>
      <c r="H48" s="177">
        <v>32395</v>
      </c>
      <c r="I48" s="177">
        <v>368</v>
      </c>
      <c r="J48" s="177">
        <v>222</v>
      </c>
      <c r="K48" s="323">
        <v>13</v>
      </c>
      <c r="L48" s="323">
        <v>119</v>
      </c>
      <c r="M48" s="323">
        <v>14</v>
      </c>
      <c r="N48" s="323">
        <v>5</v>
      </c>
      <c r="O48" s="194">
        <v>48</v>
      </c>
    </row>
    <row r="49" spans="1:15" ht="12" customHeight="1">
      <c r="A49" s="136" t="s">
        <v>212</v>
      </c>
      <c r="B49" s="174">
        <f t="shared" si="1"/>
        <v>432</v>
      </c>
      <c r="C49" s="171">
        <f t="shared" si="2"/>
        <v>432</v>
      </c>
      <c r="D49" s="171">
        <v>1021</v>
      </c>
      <c r="E49" s="309">
        <v>2.36</v>
      </c>
      <c r="F49" s="314">
        <v>87.8</v>
      </c>
      <c r="G49" s="320">
        <v>37.1</v>
      </c>
      <c r="H49" s="171">
        <v>37918</v>
      </c>
      <c r="I49" s="171">
        <v>427</v>
      </c>
      <c r="J49" s="171">
        <v>260</v>
      </c>
      <c r="K49" s="181" t="s">
        <v>679</v>
      </c>
      <c r="L49" s="181">
        <v>157</v>
      </c>
      <c r="M49" s="181">
        <v>10</v>
      </c>
      <c r="N49" s="181">
        <v>5</v>
      </c>
      <c r="O49" s="191" t="s">
        <v>657</v>
      </c>
    </row>
    <row r="50" spans="1:15" ht="12" customHeight="1">
      <c r="A50" s="136" t="s">
        <v>213</v>
      </c>
      <c r="B50" s="169">
        <f t="shared" si="1"/>
        <v>295</v>
      </c>
      <c r="C50" s="170">
        <f t="shared" si="2"/>
        <v>293</v>
      </c>
      <c r="D50" s="170">
        <v>635</v>
      </c>
      <c r="E50" s="310">
        <v>2.17</v>
      </c>
      <c r="F50" s="315">
        <v>73.9</v>
      </c>
      <c r="G50" s="321">
        <v>34.1</v>
      </c>
      <c r="H50" s="170">
        <v>21641</v>
      </c>
      <c r="I50" s="170">
        <v>291</v>
      </c>
      <c r="J50" s="170">
        <v>199</v>
      </c>
      <c r="K50" s="172" t="s">
        <v>679</v>
      </c>
      <c r="L50" s="172">
        <v>73</v>
      </c>
      <c r="M50" s="172">
        <v>19</v>
      </c>
      <c r="N50" s="172">
        <v>2</v>
      </c>
      <c r="O50" s="194">
        <v>2</v>
      </c>
    </row>
    <row r="51" spans="1:15" ht="12" customHeight="1">
      <c r="A51" s="136" t="s">
        <v>214</v>
      </c>
      <c r="B51" s="169">
        <f t="shared" si="1"/>
        <v>1421</v>
      </c>
      <c r="C51" s="170">
        <f t="shared" si="2"/>
        <v>1401</v>
      </c>
      <c r="D51" s="170">
        <v>3669</v>
      </c>
      <c r="E51" s="310">
        <v>2.62</v>
      </c>
      <c r="F51" s="315">
        <v>65.5</v>
      </c>
      <c r="G51" s="321">
        <v>25</v>
      </c>
      <c r="H51" s="170">
        <v>91799</v>
      </c>
      <c r="I51" s="170">
        <v>1391</v>
      </c>
      <c r="J51" s="170">
        <v>611</v>
      </c>
      <c r="K51" s="172">
        <v>381</v>
      </c>
      <c r="L51" s="172">
        <v>175</v>
      </c>
      <c r="M51" s="172">
        <v>224</v>
      </c>
      <c r="N51" s="172">
        <v>10</v>
      </c>
      <c r="O51" s="194">
        <v>20</v>
      </c>
    </row>
    <row r="52" spans="1:15" ht="12" customHeight="1">
      <c r="A52" s="136" t="s">
        <v>215</v>
      </c>
      <c r="B52" s="169">
        <f t="shared" si="1"/>
        <v>823</v>
      </c>
      <c r="C52" s="170">
        <f t="shared" si="2"/>
        <v>809</v>
      </c>
      <c r="D52" s="170">
        <v>1947</v>
      </c>
      <c r="E52" s="310">
        <v>2.41</v>
      </c>
      <c r="F52" s="315">
        <v>80.1</v>
      </c>
      <c r="G52" s="321">
        <v>33.3</v>
      </c>
      <c r="H52" s="170">
        <v>64827</v>
      </c>
      <c r="I52" s="170">
        <v>800</v>
      </c>
      <c r="J52" s="170">
        <v>364</v>
      </c>
      <c r="K52" s="172">
        <v>108</v>
      </c>
      <c r="L52" s="172">
        <v>260</v>
      </c>
      <c r="M52" s="172">
        <v>68</v>
      </c>
      <c r="N52" s="172">
        <v>9</v>
      </c>
      <c r="O52" s="194">
        <v>14</v>
      </c>
    </row>
    <row r="53" spans="1:15" ht="12" customHeight="1">
      <c r="A53" s="135" t="s">
        <v>216</v>
      </c>
      <c r="B53" s="175">
        <f t="shared" si="1"/>
        <v>844</v>
      </c>
      <c r="C53" s="168">
        <f t="shared" si="2"/>
        <v>829</v>
      </c>
      <c r="D53" s="168">
        <v>2159</v>
      </c>
      <c r="E53" s="311">
        <v>2.6</v>
      </c>
      <c r="F53" s="318">
        <v>77.3</v>
      </c>
      <c r="G53" s="322">
        <v>29.7</v>
      </c>
      <c r="H53" s="168">
        <v>64100</v>
      </c>
      <c r="I53" s="168">
        <v>822</v>
      </c>
      <c r="J53" s="168">
        <v>408</v>
      </c>
      <c r="K53" s="173">
        <v>158</v>
      </c>
      <c r="L53" s="173">
        <v>215</v>
      </c>
      <c r="M53" s="173">
        <v>41</v>
      </c>
      <c r="N53" s="173">
        <v>7</v>
      </c>
      <c r="O53" s="196">
        <v>15</v>
      </c>
    </row>
    <row r="54" spans="1:15" ht="12" customHeight="1">
      <c r="A54" s="136" t="s">
        <v>217</v>
      </c>
      <c r="B54" s="174">
        <f t="shared" si="1"/>
        <v>879</v>
      </c>
      <c r="C54" s="171">
        <f t="shared" si="2"/>
        <v>794</v>
      </c>
      <c r="D54" s="177">
        <v>2109</v>
      </c>
      <c r="E54" s="308">
        <v>2.66</v>
      </c>
      <c r="F54" s="317">
        <v>83.5</v>
      </c>
      <c r="G54" s="313">
        <v>31.4</v>
      </c>
      <c r="H54" s="177">
        <v>66324</v>
      </c>
      <c r="I54" s="177">
        <v>784</v>
      </c>
      <c r="J54" s="177">
        <v>514</v>
      </c>
      <c r="K54" s="323" t="s">
        <v>679</v>
      </c>
      <c r="L54" s="323">
        <v>216</v>
      </c>
      <c r="M54" s="323">
        <v>54</v>
      </c>
      <c r="N54" s="323">
        <v>10</v>
      </c>
      <c r="O54" s="194">
        <v>85</v>
      </c>
    </row>
    <row r="55" spans="1:15" ht="12" customHeight="1">
      <c r="A55" s="136" t="s">
        <v>218</v>
      </c>
      <c r="B55" s="169">
        <f t="shared" si="1"/>
        <v>668</v>
      </c>
      <c r="C55" s="170">
        <f t="shared" si="2"/>
        <v>653</v>
      </c>
      <c r="D55" s="177">
        <v>1745</v>
      </c>
      <c r="E55" s="308">
        <v>2.67</v>
      </c>
      <c r="F55" s="317">
        <v>94.2</v>
      </c>
      <c r="G55" s="313">
        <v>35.2</v>
      </c>
      <c r="H55" s="177">
        <v>61499</v>
      </c>
      <c r="I55" s="177">
        <v>644</v>
      </c>
      <c r="J55" s="177">
        <v>495</v>
      </c>
      <c r="K55" s="323" t="s">
        <v>679</v>
      </c>
      <c r="L55" s="323">
        <v>92</v>
      </c>
      <c r="M55" s="323">
        <v>57</v>
      </c>
      <c r="N55" s="323">
        <v>9</v>
      </c>
      <c r="O55" s="194">
        <v>15</v>
      </c>
    </row>
    <row r="56" spans="1:15" ht="12" customHeight="1">
      <c r="A56" s="136" t="s">
        <v>219</v>
      </c>
      <c r="B56" s="169">
        <f t="shared" si="1"/>
        <v>635</v>
      </c>
      <c r="C56" s="170">
        <f t="shared" si="2"/>
        <v>570</v>
      </c>
      <c r="D56" s="177">
        <v>1400</v>
      </c>
      <c r="E56" s="308">
        <v>2.46</v>
      </c>
      <c r="F56" s="317">
        <v>92.9</v>
      </c>
      <c r="G56" s="313">
        <v>37.8</v>
      </c>
      <c r="H56" s="177">
        <v>52952</v>
      </c>
      <c r="I56" s="177">
        <v>563</v>
      </c>
      <c r="J56" s="177">
        <v>389</v>
      </c>
      <c r="K56" s="323" t="s">
        <v>679</v>
      </c>
      <c r="L56" s="323">
        <v>117</v>
      </c>
      <c r="M56" s="323">
        <v>57</v>
      </c>
      <c r="N56" s="323">
        <v>7</v>
      </c>
      <c r="O56" s="194">
        <v>65</v>
      </c>
    </row>
    <row r="57" spans="1:15" ht="12" customHeight="1">
      <c r="A57" s="136" t="s">
        <v>220</v>
      </c>
      <c r="B57" s="169">
        <f t="shared" si="1"/>
        <v>459</v>
      </c>
      <c r="C57" s="170">
        <f t="shared" si="2"/>
        <v>387</v>
      </c>
      <c r="D57" s="177">
        <v>904</v>
      </c>
      <c r="E57" s="308">
        <v>2.34</v>
      </c>
      <c r="F57" s="317">
        <v>105.8</v>
      </c>
      <c r="G57" s="313">
        <v>45.3</v>
      </c>
      <c r="H57" s="177">
        <v>40939</v>
      </c>
      <c r="I57" s="177">
        <v>381</v>
      </c>
      <c r="J57" s="177">
        <v>265</v>
      </c>
      <c r="K57" s="323" t="s">
        <v>679</v>
      </c>
      <c r="L57" s="323">
        <v>84</v>
      </c>
      <c r="M57" s="323">
        <v>32</v>
      </c>
      <c r="N57" s="323">
        <v>6</v>
      </c>
      <c r="O57" s="194">
        <v>72</v>
      </c>
    </row>
    <row r="58" spans="1:15" ht="12" customHeight="1">
      <c r="A58" s="135" t="s">
        <v>221</v>
      </c>
      <c r="B58" s="175">
        <f t="shared" si="1"/>
        <v>395</v>
      </c>
      <c r="C58" s="168">
        <f t="shared" si="2"/>
        <v>394</v>
      </c>
      <c r="D58" s="177">
        <v>1250</v>
      </c>
      <c r="E58" s="308">
        <v>3.17</v>
      </c>
      <c r="F58" s="317">
        <v>99.2</v>
      </c>
      <c r="G58" s="313">
        <v>31.3</v>
      </c>
      <c r="H58" s="177">
        <v>39069</v>
      </c>
      <c r="I58" s="177">
        <v>389</v>
      </c>
      <c r="J58" s="177">
        <v>367</v>
      </c>
      <c r="K58" s="323" t="s">
        <v>679</v>
      </c>
      <c r="L58" s="323">
        <v>13</v>
      </c>
      <c r="M58" s="323">
        <v>9</v>
      </c>
      <c r="N58" s="323">
        <v>5</v>
      </c>
      <c r="O58" s="194">
        <v>1</v>
      </c>
    </row>
    <row r="59" spans="1:15" ht="12" customHeight="1">
      <c r="A59" s="136" t="s">
        <v>222</v>
      </c>
      <c r="B59" s="174">
        <f t="shared" si="1"/>
        <v>493</v>
      </c>
      <c r="C59" s="171">
        <f t="shared" si="2"/>
        <v>491</v>
      </c>
      <c r="D59" s="171">
        <v>1467</v>
      </c>
      <c r="E59" s="309">
        <v>2.99</v>
      </c>
      <c r="F59" s="314">
        <v>126.5</v>
      </c>
      <c r="G59" s="320">
        <v>42.3</v>
      </c>
      <c r="H59" s="171">
        <v>62106</v>
      </c>
      <c r="I59" s="171">
        <v>487</v>
      </c>
      <c r="J59" s="171">
        <v>447</v>
      </c>
      <c r="K59" s="181" t="s">
        <v>679</v>
      </c>
      <c r="L59" s="181">
        <v>20</v>
      </c>
      <c r="M59" s="181">
        <v>20</v>
      </c>
      <c r="N59" s="181">
        <v>4</v>
      </c>
      <c r="O59" s="191">
        <v>2</v>
      </c>
    </row>
    <row r="60" spans="1:15" ht="12" customHeight="1">
      <c r="A60" s="136" t="s">
        <v>223</v>
      </c>
      <c r="B60" s="169">
        <f t="shared" si="1"/>
        <v>1576</v>
      </c>
      <c r="C60" s="170">
        <f t="shared" si="2"/>
        <v>1576</v>
      </c>
      <c r="D60" s="170">
        <v>4328</v>
      </c>
      <c r="E60" s="310">
        <v>2.75</v>
      </c>
      <c r="F60" s="315">
        <v>64.9</v>
      </c>
      <c r="G60" s="321">
        <v>23.6</v>
      </c>
      <c r="H60" s="170">
        <v>102337</v>
      </c>
      <c r="I60" s="170">
        <v>1570</v>
      </c>
      <c r="J60" s="170">
        <v>494</v>
      </c>
      <c r="K60" s="172">
        <v>1032</v>
      </c>
      <c r="L60" s="172">
        <v>24</v>
      </c>
      <c r="M60" s="172">
        <v>20</v>
      </c>
      <c r="N60" s="172">
        <v>6</v>
      </c>
      <c r="O60" s="194" t="s">
        <v>657</v>
      </c>
    </row>
    <row r="61" spans="1:15" ht="12" customHeight="1">
      <c r="A61" s="136" t="s">
        <v>224</v>
      </c>
      <c r="B61" s="169">
        <f t="shared" si="1"/>
        <v>1223</v>
      </c>
      <c r="C61" s="170">
        <f t="shared" si="2"/>
        <v>1223</v>
      </c>
      <c r="D61" s="170">
        <v>3390</v>
      </c>
      <c r="E61" s="310">
        <v>2.77</v>
      </c>
      <c r="F61" s="315">
        <v>63.4</v>
      </c>
      <c r="G61" s="321">
        <v>22.9</v>
      </c>
      <c r="H61" s="170">
        <v>77527</v>
      </c>
      <c r="I61" s="170">
        <v>1219</v>
      </c>
      <c r="J61" s="170">
        <v>535</v>
      </c>
      <c r="K61" s="172">
        <v>635</v>
      </c>
      <c r="L61" s="172">
        <v>31</v>
      </c>
      <c r="M61" s="172">
        <v>18</v>
      </c>
      <c r="N61" s="172">
        <v>4</v>
      </c>
      <c r="O61" s="194" t="s">
        <v>657</v>
      </c>
    </row>
    <row r="62" spans="1:15" ht="12" customHeight="1">
      <c r="A62" s="136" t="s">
        <v>225</v>
      </c>
      <c r="B62" s="169">
        <f t="shared" si="1"/>
        <v>654</v>
      </c>
      <c r="C62" s="170">
        <f t="shared" si="2"/>
        <v>653</v>
      </c>
      <c r="D62" s="170">
        <v>1964</v>
      </c>
      <c r="E62" s="310">
        <v>3.01</v>
      </c>
      <c r="F62" s="315">
        <v>105.8</v>
      </c>
      <c r="G62" s="321">
        <v>35.2</v>
      </c>
      <c r="H62" s="170">
        <v>69094</v>
      </c>
      <c r="I62" s="170">
        <v>649</v>
      </c>
      <c r="J62" s="170">
        <v>611</v>
      </c>
      <c r="K62" s="172" t="s">
        <v>657</v>
      </c>
      <c r="L62" s="172">
        <v>33</v>
      </c>
      <c r="M62" s="172">
        <v>5</v>
      </c>
      <c r="N62" s="172">
        <v>4</v>
      </c>
      <c r="O62" s="194">
        <v>1</v>
      </c>
    </row>
    <row r="63" spans="1:15" ht="12" customHeight="1">
      <c r="A63" s="136" t="s">
        <v>226</v>
      </c>
      <c r="B63" s="169">
        <f t="shared" si="1"/>
        <v>408</v>
      </c>
      <c r="C63" s="170">
        <f t="shared" si="2"/>
        <v>404</v>
      </c>
      <c r="D63" s="170">
        <v>1154</v>
      </c>
      <c r="E63" s="310">
        <v>2.86</v>
      </c>
      <c r="F63" s="315">
        <v>134.7</v>
      </c>
      <c r="G63" s="321">
        <v>47.2</v>
      </c>
      <c r="H63" s="170">
        <v>54427</v>
      </c>
      <c r="I63" s="170">
        <v>400</v>
      </c>
      <c r="J63" s="170">
        <v>376</v>
      </c>
      <c r="K63" s="172" t="s">
        <v>679</v>
      </c>
      <c r="L63" s="172">
        <v>20</v>
      </c>
      <c r="M63" s="172">
        <v>4</v>
      </c>
      <c r="N63" s="172">
        <v>4</v>
      </c>
      <c r="O63" s="194">
        <v>4</v>
      </c>
    </row>
    <row r="64" spans="1:15" ht="12" customHeight="1">
      <c r="A64" s="136" t="s">
        <v>257</v>
      </c>
      <c r="B64" s="169">
        <f t="shared" si="1"/>
        <v>904</v>
      </c>
      <c r="C64" s="170">
        <f t="shared" si="2"/>
        <v>904</v>
      </c>
      <c r="D64" s="170">
        <v>1840</v>
      </c>
      <c r="E64" s="310">
        <v>2.04</v>
      </c>
      <c r="F64" s="315">
        <v>57.7</v>
      </c>
      <c r="G64" s="321">
        <v>28.4</v>
      </c>
      <c r="H64" s="170">
        <v>52174</v>
      </c>
      <c r="I64" s="170">
        <v>904</v>
      </c>
      <c r="J64" s="170">
        <v>122</v>
      </c>
      <c r="K64" s="172">
        <v>782</v>
      </c>
      <c r="L64" s="172" t="s">
        <v>657</v>
      </c>
      <c r="M64" s="172" t="s">
        <v>657</v>
      </c>
      <c r="N64" s="172" t="s">
        <v>657</v>
      </c>
      <c r="O64" s="194" t="s">
        <v>657</v>
      </c>
    </row>
    <row r="65" spans="1:15" ht="12" customHeight="1">
      <c r="A65" s="135" t="s">
        <v>676</v>
      </c>
      <c r="B65" s="176" t="s">
        <v>140</v>
      </c>
      <c r="C65" s="173" t="s">
        <v>679</v>
      </c>
      <c r="D65" s="173" t="s">
        <v>679</v>
      </c>
      <c r="E65" s="312" t="s">
        <v>263</v>
      </c>
      <c r="F65" s="319" t="s">
        <v>263</v>
      </c>
      <c r="G65" s="319" t="s">
        <v>263</v>
      </c>
      <c r="H65" s="173" t="s">
        <v>263</v>
      </c>
      <c r="I65" s="173" t="s">
        <v>263</v>
      </c>
      <c r="J65" s="173" t="s">
        <v>263</v>
      </c>
      <c r="K65" s="173" t="s">
        <v>263</v>
      </c>
      <c r="L65" s="173" t="s">
        <v>679</v>
      </c>
      <c r="M65" s="173" t="s">
        <v>679</v>
      </c>
      <c r="N65" s="173" t="s">
        <v>679</v>
      </c>
      <c r="O65" s="196" t="s">
        <v>140</v>
      </c>
    </row>
  </sheetData>
  <mergeCells count="11">
    <mergeCell ref="O5:O7"/>
    <mergeCell ref="N6:N7"/>
    <mergeCell ref="I6:I7"/>
    <mergeCell ref="D6:D7"/>
    <mergeCell ref="E6:E7"/>
    <mergeCell ref="F6:F7"/>
    <mergeCell ref="G6:G7"/>
    <mergeCell ref="H6:H7"/>
    <mergeCell ref="C5:C7"/>
    <mergeCell ref="A5:A7"/>
    <mergeCell ref="B5:B7"/>
  </mergeCells>
  <hyperlinks>
    <hyperlink ref="A1" location="目次!A31" display="目次へ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2.75390625" style="1" customWidth="1"/>
    <col min="2" max="2" width="12.25390625" style="1" customWidth="1"/>
    <col min="3" max="7" width="11.625" style="1" customWidth="1"/>
    <col min="8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3.5">
      <c r="A2" s="1" t="s">
        <v>79</v>
      </c>
    </row>
    <row r="3" ht="14.25" thickBot="1"/>
    <row r="4" spans="1:7" ht="30" customHeight="1">
      <c r="A4" s="643" t="s">
        <v>379</v>
      </c>
      <c r="B4" s="644"/>
      <c r="C4" s="205" t="s">
        <v>529</v>
      </c>
      <c r="D4" s="205" t="s">
        <v>530</v>
      </c>
      <c r="E4" s="205" t="s">
        <v>524</v>
      </c>
      <c r="F4" s="205" t="s">
        <v>526</v>
      </c>
      <c r="G4" s="355" t="s">
        <v>531</v>
      </c>
    </row>
    <row r="5" spans="1:7" ht="30" customHeight="1">
      <c r="A5" s="645"/>
      <c r="B5" s="646"/>
      <c r="C5" s="51">
        <v>81745</v>
      </c>
      <c r="D5" s="51">
        <v>87127</v>
      </c>
      <c r="E5" s="51">
        <v>87524</v>
      </c>
      <c r="F5" s="51">
        <v>75032</v>
      </c>
      <c r="G5" s="356">
        <v>83834</v>
      </c>
    </row>
    <row r="6" spans="1:7" ht="7.5" customHeight="1">
      <c r="A6" s="206"/>
      <c r="B6" s="207"/>
      <c r="C6" s="63"/>
      <c r="D6" s="143"/>
      <c r="E6" s="143"/>
      <c r="F6" s="143"/>
      <c r="G6" s="357"/>
    </row>
    <row r="7" spans="1:7" s="8" customFormat="1" ht="13.5">
      <c r="A7" s="647" t="s">
        <v>373</v>
      </c>
      <c r="B7" s="208" t="s">
        <v>532</v>
      </c>
      <c r="C7" s="141">
        <v>18007</v>
      </c>
      <c r="D7" s="140">
        <v>18025</v>
      </c>
      <c r="E7" s="140">
        <v>15022</v>
      </c>
      <c r="F7" s="140">
        <v>10792</v>
      </c>
      <c r="G7" s="358">
        <v>10575</v>
      </c>
    </row>
    <row r="8" spans="1:7" s="8" customFormat="1" ht="13.5">
      <c r="A8" s="647"/>
      <c r="B8" s="208" t="s">
        <v>533</v>
      </c>
      <c r="C8" s="142">
        <v>22</v>
      </c>
      <c r="D8" s="137">
        <v>20.7</v>
      </c>
      <c r="E8" s="137">
        <v>17.2</v>
      </c>
      <c r="F8" s="137">
        <v>14.4</v>
      </c>
      <c r="G8" s="359">
        <v>12.6</v>
      </c>
    </row>
    <row r="9" spans="1:7" s="8" customFormat="1" ht="13.5">
      <c r="A9" s="647"/>
      <c r="B9" s="208" t="s">
        <v>372</v>
      </c>
      <c r="C9" s="142">
        <v>32.2</v>
      </c>
      <c r="D9" s="137">
        <v>30</v>
      </c>
      <c r="E9" s="137">
        <v>24.4</v>
      </c>
      <c r="F9" s="137">
        <v>20.4</v>
      </c>
      <c r="G9" s="359">
        <v>18.3</v>
      </c>
    </row>
    <row r="10" spans="1:7" s="8" customFormat="1" ht="7.5" customHeight="1">
      <c r="A10" s="209"/>
      <c r="B10" s="210"/>
      <c r="C10" s="144"/>
      <c r="D10" s="138"/>
      <c r="E10" s="138"/>
      <c r="F10" s="138"/>
      <c r="G10" s="360"/>
    </row>
    <row r="11" spans="1:7" s="8" customFormat="1" ht="7.5" customHeight="1">
      <c r="A11" s="211"/>
      <c r="B11" s="212"/>
      <c r="C11" s="145"/>
      <c r="D11" s="146"/>
      <c r="E11" s="146"/>
      <c r="F11" s="146"/>
      <c r="G11" s="361"/>
    </row>
    <row r="12" spans="1:7" s="8" customFormat="1" ht="13.5">
      <c r="A12" s="647" t="s">
        <v>527</v>
      </c>
      <c r="B12" s="208" t="s">
        <v>374</v>
      </c>
      <c r="C12" s="141">
        <v>55990</v>
      </c>
      <c r="D12" s="140">
        <v>60073</v>
      </c>
      <c r="E12" s="140">
        <v>61623</v>
      </c>
      <c r="F12" s="140">
        <v>52834</v>
      </c>
      <c r="G12" s="358">
        <v>57686</v>
      </c>
    </row>
    <row r="13" spans="1:7" s="8" customFormat="1" ht="13.5">
      <c r="A13" s="647"/>
      <c r="B13" s="208" t="s">
        <v>371</v>
      </c>
      <c r="C13" s="142">
        <v>68.5</v>
      </c>
      <c r="D13" s="137">
        <v>68.9</v>
      </c>
      <c r="E13" s="137">
        <v>70.4</v>
      </c>
      <c r="F13" s="137">
        <v>70.4</v>
      </c>
      <c r="G13" s="359">
        <v>68.8</v>
      </c>
    </row>
    <row r="14" spans="1:7" s="8" customFormat="1" ht="13.5">
      <c r="A14" s="647"/>
      <c r="B14" s="208" t="s">
        <v>375</v>
      </c>
      <c r="C14" s="142">
        <v>46</v>
      </c>
      <c r="D14" s="137">
        <v>44.9</v>
      </c>
      <c r="E14" s="137">
        <v>41.5</v>
      </c>
      <c r="F14" s="137">
        <v>41.8</v>
      </c>
      <c r="G14" s="359">
        <v>45.1</v>
      </c>
    </row>
    <row r="15" spans="1:7" s="8" customFormat="1" ht="7.5" customHeight="1">
      <c r="A15" s="209"/>
      <c r="B15" s="210"/>
      <c r="C15" s="144"/>
      <c r="D15" s="138"/>
      <c r="E15" s="138"/>
      <c r="F15" s="138"/>
      <c r="G15" s="360"/>
    </row>
    <row r="16" spans="1:7" s="8" customFormat="1" ht="7.5" customHeight="1">
      <c r="A16" s="211"/>
      <c r="B16" s="212"/>
      <c r="C16" s="145"/>
      <c r="D16" s="146"/>
      <c r="E16" s="146"/>
      <c r="F16" s="146"/>
      <c r="G16" s="361"/>
    </row>
    <row r="17" spans="1:7" s="8" customFormat="1" ht="13.5">
      <c r="A17" s="647" t="s">
        <v>376</v>
      </c>
      <c r="B17" s="208" t="s">
        <v>374</v>
      </c>
      <c r="C17" s="141">
        <v>7739</v>
      </c>
      <c r="D17" s="140">
        <v>8919</v>
      </c>
      <c r="E17" s="140">
        <v>10576</v>
      </c>
      <c r="F17" s="140">
        <v>11292</v>
      </c>
      <c r="G17" s="358">
        <v>15427</v>
      </c>
    </row>
    <row r="18" spans="1:7" s="8" customFormat="1" ht="13.5">
      <c r="A18" s="647"/>
      <c r="B18" s="208" t="s">
        <v>371</v>
      </c>
      <c r="C18" s="142">
        <v>9.5</v>
      </c>
      <c r="D18" s="137">
        <v>10.2</v>
      </c>
      <c r="E18" s="137">
        <v>12.1</v>
      </c>
      <c r="F18" s="137">
        <v>15</v>
      </c>
      <c r="G18" s="359">
        <v>18.4</v>
      </c>
    </row>
    <row r="19" spans="1:7" s="8" customFormat="1" ht="13.5">
      <c r="A19" s="647"/>
      <c r="B19" s="208" t="s">
        <v>377</v>
      </c>
      <c r="C19" s="142">
        <v>13.8</v>
      </c>
      <c r="D19" s="137">
        <v>14.8</v>
      </c>
      <c r="E19" s="137">
        <v>17.2</v>
      </c>
      <c r="F19" s="137">
        <v>21.4</v>
      </c>
      <c r="G19" s="359">
        <v>26.7</v>
      </c>
    </row>
    <row r="20" spans="1:7" s="8" customFormat="1" ht="13.5">
      <c r="A20" s="647"/>
      <c r="B20" s="208" t="s">
        <v>378</v>
      </c>
      <c r="C20" s="142">
        <v>43</v>
      </c>
      <c r="D20" s="137">
        <v>49.5</v>
      </c>
      <c r="E20" s="137">
        <v>70.4</v>
      </c>
      <c r="F20" s="137">
        <v>104.6</v>
      </c>
      <c r="G20" s="359">
        <v>145.9</v>
      </c>
    </row>
    <row r="21" spans="1:7" s="8" customFormat="1" ht="7.5" customHeight="1">
      <c r="A21" s="209"/>
      <c r="B21" s="208"/>
      <c r="C21" s="144"/>
      <c r="D21" s="138"/>
      <c r="E21" s="138"/>
      <c r="F21" s="138"/>
      <c r="G21" s="360"/>
    </row>
    <row r="22" spans="1:7" ht="30" customHeight="1" thickBot="1">
      <c r="A22" s="213" t="s">
        <v>528</v>
      </c>
      <c r="B22" s="214" t="s">
        <v>380</v>
      </c>
      <c r="C22" s="147">
        <v>9</v>
      </c>
      <c r="D22" s="139">
        <v>110</v>
      </c>
      <c r="E22" s="139">
        <v>303</v>
      </c>
      <c r="F22" s="139">
        <v>114</v>
      </c>
      <c r="G22" s="362">
        <v>146</v>
      </c>
    </row>
    <row r="23" ht="52.5" customHeight="1"/>
  </sheetData>
  <mergeCells count="4">
    <mergeCell ref="A4:B5"/>
    <mergeCell ref="A7:A9"/>
    <mergeCell ref="A12:A14"/>
    <mergeCell ref="A17:A20"/>
  </mergeCells>
  <hyperlinks>
    <hyperlink ref="A1" location="目次!A4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K65"/>
  <sheetViews>
    <sheetView workbookViewId="0" topLeftCell="A1">
      <selection activeCell="A2" sqref="A2"/>
    </sheetView>
  </sheetViews>
  <sheetFormatPr defaultColWidth="9.00390625" defaultRowHeight="13.5"/>
  <cols>
    <col min="1" max="1" width="8.625" style="104" customWidth="1"/>
    <col min="2" max="9" width="7.125" style="102" customWidth="1"/>
    <col min="10" max="13" width="6.625" style="102" customWidth="1"/>
    <col min="14" max="37" width="6.625" style="105" customWidth="1"/>
    <col min="38" max="16384" width="9.00390625" style="102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spans="1:14" ht="13.5">
      <c r="A2" s="15" t="s">
        <v>61</v>
      </c>
      <c r="N2" s="2"/>
    </row>
    <row r="4" spans="1:37" ht="25.5" customHeight="1">
      <c r="A4" s="793" t="s">
        <v>266</v>
      </c>
      <c r="B4" s="791" t="s">
        <v>265</v>
      </c>
      <c r="C4" s="791" t="s">
        <v>694</v>
      </c>
      <c r="D4" s="791" t="s">
        <v>62</v>
      </c>
      <c r="E4" s="791"/>
      <c r="F4" s="791"/>
      <c r="G4" s="791"/>
      <c r="H4" s="791" t="s">
        <v>35</v>
      </c>
      <c r="I4" s="791"/>
      <c r="J4" s="791" t="s">
        <v>63</v>
      </c>
      <c r="K4" s="791"/>
      <c r="L4" s="791" t="s">
        <v>64</v>
      </c>
      <c r="M4" s="792"/>
      <c r="N4" s="794" t="s">
        <v>68</v>
      </c>
      <c r="O4" s="769"/>
      <c r="P4" s="769" t="s">
        <v>69</v>
      </c>
      <c r="Q4" s="769"/>
      <c r="R4" s="769" t="s">
        <v>70</v>
      </c>
      <c r="S4" s="769"/>
      <c r="T4" s="769" t="s">
        <v>71</v>
      </c>
      <c r="U4" s="769"/>
      <c r="V4" s="791" t="s">
        <v>72</v>
      </c>
      <c r="W4" s="769"/>
      <c r="X4" s="769" t="s">
        <v>73</v>
      </c>
      <c r="Y4" s="769"/>
      <c r="Z4" s="791" t="s">
        <v>74</v>
      </c>
      <c r="AA4" s="795"/>
      <c r="AB4" s="796" t="s">
        <v>75</v>
      </c>
      <c r="AC4" s="797"/>
      <c r="AD4" s="795" t="s">
        <v>76</v>
      </c>
      <c r="AE4" s="794"/>
      <c r="AF4" s="797" t="s">
        <v>77</v>
      </c>
      <c r="AG4" s="797"/>
      <c r="AH4" s="798" t="s">
        <v>711</v>
      </c>
      <c r="AI4" s="799"/>
      <c r="AJ4" s="797" t="s">
        <v>78</v>
      </c>
      <c r="AK4" s="765"/>
    </row>
    <row r="5" spans="1:37" s="198" customFormat="1" ht="16.5" customHeight="1">
      <c r="A5" s="793"/>
      <c r="B5" s="791"/>
      <c r="C5" s="791"/>
      <c r="D5" s="185" t="s">
        <v>35</v>
      </c>
      <c r="E5" s="185" t="s">
        <v>162</v>
      </c>
      <c r="F5" s="185" t="s">
        <v>65</v>
      </c>
      <c r="G5" s="103" t="s">
        <v>66</v>
      </c>
      <c r="H5" s="185" t="s">
        <v>35</v>
      </c>
      <c r="I5" s="103" t="s">
        <v>67</v>
      </c>
      <c r="J5" s="185" t="s">
        <v>35</v>
      </c>
      <c r="K5" s="103" t="s">
        <v>67</v>
      </c>
      <c r="L5" s="185" t="s">
        <v>35</v>
      </c>
      <c r="M5" s="117" t="s">
        <v>67</v>
      </c>
      <c r="N5" s="106" t="s">
        <v>35</v>
      </c>
      <c r="O5" s="199" t="s">
        <v>67</v>
      </c>
      <c r="P5" s="107" t="s">
        <v>35</v>
      </c>
      <c r="Q5" s="199" t="s">
        <v>67</v>
      </c>
      <c r="R5" s="107" t="s">
        <v>35</v>
      </c>
      <c r="S5" s="199" t="s">
        <v>67</v>
      </c>
      <c r="T5" s="107" t="s">
        <v>35</v>
      </c>
      <c r="U5" s="199" t="s">
        <v>67</v>
      </c>
      <c r="V5" s="107" t="s">
        <v>35</v>
      </c>
      <c r="W5" s="199" t="s">
        <v>67</v>
      </c>
      <c r="X5" s="107" t="s">
        <v>35</v>
      </c>
      <c r="Y5" s="199" t="s">
        <v>67</v>
      </c>
      <c r="Z5" s="107" t="s">
        <v>35</v>
      </c>
      <c r="AA5" s="199" t="s">
        <v>67</v>
      </c>
      <c r="AB5" s="106" t="s">
        <v>35</v>
      </c>
      <c r="AC5" s="199" t="s">
        <v>67</v>
      </c>
      <c r="AD5" s="107" t="s">
        <v>35</v>
      </c>
      <c r="AE5" s="199" t="s">
        <v>67</v>
      </c>
      <c r="AF5" s="107" t="s">
        <v>35</v>
      </c>
      <c r="AG5" s="199" t="s">
        <v>67</v>
      </c>
      <c r="AH5" s="107" t="s">
        <v>35</v>
      </c>
      <c r="AI5" s="199" t="s">
        <v>67</v>
      </c>
      <c r="AJ5" s="107" t="s">
        <v>35</v>
      </c>
      <c r="AK5" s="199" t="s">
        <v>67</v>
      </c>
    </row>
    <row r="6" spans="1:37" ht="12.75" customHeight="1">
      <c r="A6" s="200" t="s">
        <v>171</v>
      </c>
      <c r="B6" s="115">
        <f aca="true" t="shared" si="0" ref="B6:G6">SUM(B7:B63)</f>
        <v>73113</v>
      </c>
      <c r="C6" s="326">
        <f t="shared" si="0"/>
        <v>40979</v>
      </c>
      <c r="D6" s="115">
        <v>39240</v>
      </c>
      <c r="E6" s="115">
        <v>33996</v>
      </c>
      <c r="F6" s="115">
        <f t="shared" si="0"/>
        <v>4155</v>
      </c>
      <c r="G6" s="115">
        <f t="shared" si="0"/>
        <v>1080</v>
      </c>
      <c r="H6" s="330">
        <f aca="true" t="shared" si="1" ref="H6:M6">SUM(H7:H63)</f>
        <v>39240</v>
      </c>
      <c r="I6" s="331">
        <f t="shared" si="1"/>
        <v>33996</v>
      </c>
      <c r="J6" s="115">
        <f t="shared" si="1"/>
        <v>81</v>
      </c>
      <c r="K6" s="115">
        <f t="shared" si="1"/>
        <v>48</v>
      </c>
      <c r="L6" s="330">
        <f t="shared" si="1"/>
        <v>10</v>
      </c>
      <c r="M6" s="331">
        <f t="shared" si="1"/>
        <v>9</v>
      </c>
      <c r="N6" s="109">
        <f>SUM(N7:N63)</f>
        <v>13</v>
      </c>
      <c r="O6" s="109">
        <f aca="true" t="shared" si="2" ref="O6:AA6">SUM(O7:O63)</f>
        <v>13</v>
      </c>
      <c r="P6" s="336">
        <f t="shared" si="2"/>
        <v>1</v>
      </c>
      <c r="Q6" s="337">
        <f t="shared" si="2"/>
        <v>1</v>
      </c>
      <c r="R6" s="109">
        <f t="shared" si="2"/>
        <v>2248</v>
      </c>
      <c r="S6" s="109">
        <f t="shared" si="2"/>
        <v>1877</v>
      </c>
      <c r="T6" s="336">
        <f t="shared" si="2"/>
        <v>5637</v>
      </c>
      <c r="U6" s="337">
        <f t="shared" si="2"/>
        <v>5436</v>
      </c>
      <c r="V6" s="109">
        <f t="shared" si="2"/>
        <v>193</v>
      </c>
      <c r="W6" s="109">
        <f t="shared" si="2"/>
        <v>193</v>
      </c>
      <c r="X6" s="336">
        <f t="shared" si="2"/>
        <v>2198</v>
      </c>
      <c r="Y6" s="337">
        <f t="shared" si="2"/>
        <v>2114</v>
      </c>
      <c r="Z6" s="109">
        <f t="shared" si="2"/>
        <v>10348</v>
      </c>
      <c r="AA6" s="109">
        <f t="shared" si="2"/>
        <v>8717</v>
      </c>
      <c r="AB6" s="336">
        <f>SUM(AB7:AB63)</f>
        <v>2038</v>
      </c>
      <c r="AC6" s="337">
        <f>SUM(AC7:AC63)</f>
        <v>1937</v>
      </c>
      <c r="AD6" s="336">
        <f aca="true" t="shared" si="3" ref="AD6:AK6">SUM(AD7:AD63)</f>
        <v>1678</v>
      </c>
      <c r="AE6" s="337">
        <f t="shared" si="3"/>
        <v>1301</v>
      </c>
      <c r="AF6" s="109">
        <f t="shared" si="3"/>
        <v>12885</v>
      </c>
      <c r="AG6" s="109">
        <f t="shared" si="3"/>
        <v>10557</v>
      </c>
      <c r="AH6" s="336">
        <f t="shared" si="3"/>
        <v>1041</v>
      </c>
      <c r="AI6" s="337">
        <f t="shared" si="3"/>
        <v>1041</v>
      </c>
      <c r="AJ6" s="109">
        <f t="shared" si="3"/>
        <v>869</v>
      </c>
      <c r="AK6" s="110">
        <f t="shared" si="3"/>
        <v>752</v>
      </c>
    </row>
    <row r="7" spans="1:37" ht="12.75" customHeight="1">
      <c r="A7" s="201" t="s">
        <v>172</v>
      </c>
      <c r="B7" s="92">
        <v>499</v>
      </c>
      <c r="C7" s="327">
        <v>290</v>
      </c>
      <c r="D7" s="114">
        <v>286</v>
      </c>
      <c r="E7" s="93">
        <v>243</v>
      </c>
      <c r="F7" s="93">
        <v>39</v>
      </c>
      <c r="G7" s="93">
        <v>4</v>
      </c>
      <c r="H7" s="330">
        <v>286</v>
      </c>
      <c r="I7" s="331">
        <v>243</v>
      </c>
      <c r="J7" s="114" t="s">
        <v>140</v>
      </c>
      <c r="K7" s="114" t="s">
        <v>140</v>
      </c>
      <c r="L7" s="330" t="s">
        <v>140</v>
      </c>
      <c r="M7" s="331" t="s">
        <v>140</v>
      </c>
      <c r="N7" s="89" t="s">
        <v>140</v>
      </c>
      <c r="O7" s="89" t="s">
        <v>140</v>
      </c>
      <c r="P7" s="338" t="s">
        <v>140</v>
      </c>
      <c r="Q7" s="339" t="s">
        <v>140</v>
      </c>
      <c r="R7" s="89">
        <v>14</v>
      </c>
      <c r="S7" s="89">
        <v>11</v>
      </c>
      <c r="T7" s="338">
        <v>53</v>
      </c>
      <c r="U7" s="339">
        <v>52</v>
      </c>
      <c r="V7" s="89" t="s">
        <v>140</v>
      </c>
      <c r="W7" s="89" t="s">
        <v>140</v>
      </c>
      <c r="X7" s="338">
        <v>13</v>
      </c>
      <c r="Y7" s="339">
        <v>11</v>
      </c>
      <c r="Z7" s="89">
        <v>72</v>
      </c>
      <c r="AA7" s="89">
        <v>61</v>
      </c>
      <c r="AB7" s="338">
        <v>10</v>
      </c>
      <c r="AC7" s="339">
        <v>10</v>
      </c>
      <c r="AD7" s="338">
        <v>16</v>
      </c>
      <c r="AE7" s="339">
        <v>13</v>
      </c>
      <c r="AF7" s="89">
        <v>99</v>
      </c>
      <c r="AG7" s="89">
        <v>78</v>
      </c>
      <c r="AH7" s="338">
        <v>7</v>
      </c>
      <c r="AI7" s="339">
        <v>7</v>
      </c>
      <c r="AJ7" s="90">
        <v>2</v>
      </c>
      <c r="AK7" s="111" t="s">
        <v>140</v>
      </c>
    </row>
    <row r="8" spans="1:37" ht="12.75" customHeight="1">
      <c r="A8" s="201" t="s">
        <v>173</v>
      </c>
      <c r="B8" s="95">
        <v>440</v>
      </c>
      <c r="C8" s="328">
        <v>259</v>
      </c>
      <c r="D8" s="115">
        <v>251</v>
      </c>
      <c r="E8" s="90">
        <v>204</v>
      </c>
      <c r="F8" s="90">
        <v>38</v>
      </c>
      <c r="G8" s="90">
        <v>9</v>
      </c>
      <c r="H8" s="332">
        <v>251</v>
      </c>
      <c r="I8" s="333">
        <v>204</v>
      </c>
      <c r="J8" s="115" t="s">
        <v>140</v>
      </c>
      <c r="K8" s="115" t="s">
        <v>140</v>
      </c>
      <c r="L8" s="332" t="s">
        <v>140</v>
      </c>
      <c r="M8" s="333" t="s">
        <v>140</v>
      </c>
      <c r="N8" s="89" t="s">
        <v>140</v>
      </c>
      <c r="O8" s="89" t="s">
        <v>140</v>
      </c>
      <c r="P8" s="338" t="s">
        <v>140</v>
      </c>
      <c r="Q8" s="339" t="s">
        <v>140</v>
      </c>
      <c r="R8" s="89">
        <v>9</v>
      </c>
      <c r="S8" s="89">
        <v>8</v>
      </c>
      <c r="T8" s="338">
        <v>26</v>
      </c>
      <c r="U8" s="339">
        <v>24</v>
      </c>
      <c r="V8" s="89">
        <v>1</v>
      </c>
      <c r="W8" s="89">
        <v>1</v>
      </c>
      <c r="X8" s="338">
        <v>4</v>
      </c>
      <c r="Y8" s="339">
        <v>4</v>
      </c>
      <c r="Z8" s="89">
        <v>68</v>
      </c>
      <c r="AA8" s="89">
        <v>58</v>
      </c>
      <c r="AB8" s="338">
        <v>3</v>
      </c>
      <c r="AC8" s="339">
        <v>3</v>
      </c>
      <c r="AD8" s="338">
        <v>24</v>
      </c>
      <c r="AE8" s="339">
        <v>12</v>
      </c>
      <c r="AF8" s="89">
        <v>106</v>
      </c>
      <c r="AG8" s="89">
        <v>85</v>
      </c>
      <c r="AH8" s="338">
        <v>2</v>
      </c>
      <c r="AI8" s="339">
        <v>2</v>
      </c>
      <c r="AJ8" s="90">
        <v>8</v>
      </c>
      <c r="AK8" s="111">
        <v>7</v>
      </c>
    </row>
    <row r="9" spans="1:37" ht="12.75" customHeight="1">
      <c r="A9" s="201" t="s">
        <v>174</v>
      </c>
      <c r="B9" s="95">
        <v>641</v>
      </c>
      <c r="C9" s="328">
        <v>328</v>
      </c>
      <c r="D9" s="115">
        <v>321</v>
      </c>
      <c r="E9" s="90">
        <v>257</v>
      </c>
      <c r="F9" s="90">
        <v>52</v>
      </c>
      <c r="G9" s="90">
        <v>12</v>
      </c>
      <c r="H9" s="332">
        <v>321</v>
      </c>
      <c r="I9" s="333">
        <v>257</v>
      </c>
      <c r="J9" s="115">
        <v>1</v>
      </c>
      <c r="K9" s="115">
        <v>1</v>
      </c>
      <c r="L9" s="332" t="s">
        <v>140</v>
      </c>
      <c r="M9" s="333" t="s">
        <v>140</v>
      </c>
      <c r="N9" s="89" t="s">
        <v>140</v>
      </c>
      <c r="O9" s="89" t="s">
        <v>140</v>
      </c>
      <c r="P9" s="338" t="s">
        <v>140</v>
      </c>
      <c r="Q9" s="339" t="s">
        <v>140</v>
      </c>
      <c r="R9" s="89">
        <v>7</v>
      </c>
      <c r="S9" s="89">
        <v>6</v>
      </c>
      <c r="T9" s="338">
        <v>53</v>
      </c>
      <c r="U9" s="339">
        <v>49</v>
      </c>
      <c r="V9" s="89">
        <v>1</v>
      </c>
      <c r="W9" s="89">
        <v>1</v>
      </c>
      <c r="X9" s="338">
        <v>16</v>
      </c>
      <c r="Y9" s="339">
        <v>16</v>
      </c>
      <c r="Z9" s="89">
        <v>69</v>
      </c>
      <c r="AA9" s="89">
        <v>56</v>
      </c>
      <c r="AB9" s="338">
        <v>8</v>
      </c>
      <c r="AC9" s="339">
        <v>7</v>
      </c>
      <c r="AD9" s="338">
        <v>11</v>
      </c>
      <c r="AE9" s="339">
        <v>8</v>
      </c>
      <c r="AF9" s="89">
        <v>147</v>
      </c>
      <c r="AG9" s="89">
        <v>107</v>
      </c>
      <c r="AH9" s="338">
        <v>2</v>
      </c>
      <c r="AI9" s="339">
        <v>2</v>
      </c>
      <c r="AJ9" s="90">
        <v>6</v>
      </c>
      <c r="AK9" s="111">
        <v>4</v>
      </c>
    </row>
    <row r="10" spans="1:37" ht="12.75" customHeight="1">
      <c r="A10" s="201" t="s">
        <v>175</v>
      </c>
      <c r="B10" s="95">
        <v>536</v>
      </c>
      <c r="C10" s="328">
        <v>277</v>
      </c>
      <c r="D10" s="115">
        <v>273</v>
      </c>
      <c r="E10" s="90">
        <v>226</v>
      </c>
      <c r="F10" s="90">
        <v>39</v>
      </c>
      <c r="G10" s="90">
        <v>8</v>
      </c>
      <c r="H10" s="332">
        <v>273</v>
      </c>
      <c r="I10" s="333">
        <v>226</v>
      </c>
      <c r="J10" s="115">
        <v>2</v>
      </c>
      <c r="K10" s="115" t="s">
        <v>140</v>
      </c>
      <c r="L10" s="332" t="s">
        <v>140</v>
      </c>
      <c r="M10" s="333" t="s">
        <v>140</v>
      </c>
      <c r="N10" s="89" t="s">
        <v>140</v>
      </c>
      <c r="O10" s="89" t="s">
        <v>140</v>
      </c>
      <c r="P10" s="338" t="s">
        <v>140</v>
      </c>
      <c r="Q10" s="339" t="s">
        <v>140</v>
      </c>
      <c r="R10" s="89">
        <v>6</v>
      </c>
      <c r="S10" s="89">
        <v>6</v>
      </c>
      <c r="T10" s="338">
        <v>56</v>
      </c>
      <c r="U10" s="339">
        <v>55</v>
      </c>
      <c r="V10" s="89" t="s">
        <v>140</v>
      </c>
      <c r="W10" s="89" t="s">
        <v>140</v>
      </c>
      <c r="X10" s="338">
        <v>11</v>
      </c>
      <c r="Y10" s="339">
        <v>11</v>
      </c>
      <c r="Z10" s="89">
        <v>55</v>
      </c>
      <c r="AA10" s="89">
        <v>48</v>
      </c>
      <c r="AB10" s="338">
        <v>4</v>
      </c>
      <c r="AC10" s="339">
        <v>4</v>
      </c>
      <c r="AD10" s="338">
        <v>34</v>
      </c>
      <c r="AE10" s="339">
        <v>25</v>
      </c>
      <c r="AF10" s="89">
        <v>97</v>
      </c>
      <c r="AG10" s="89">
        <v>69</v>
      </c>
      <c r="AH10" s="338">
        <v>1</v>
      </c>
      <c r="AI10" s="339">
        <v>1</v>
      </c>
      <c r="AJ10" s="90">
        <v>7</v>
      </c>
      <c r="AK10" s="111">
        <v>7</v>
      </c>
    </row>
    <row r="11" spans="1:37" ht="12.75" customHeight="1">
      <c r="A11" s="200" t="s">
        <v>176</v>
      </c>
      <c r="B11" s="97">
        <v>51</v>
      </c>
      <c r="C11" s="329">
        <v>51</v>
      </c>
      <c r="D11" s="116">
        <v>51</v>
      </c>
      <c r="E11" s="88">
        <v>51</v>
      </c>
      <c r="F11" s="88" t="s">
        <v>140</v>
      </c>
      <c r="G11" s="88" t="s">
        <v>140</v>
      </c>
      <c r="H11" s="334">
        <v>51</v>
      </c>
      <c r="I11" s="335">
        <v>51</v>
      </c>
      <c r="J11" s="116" t="s">
        <v>140</v>
      </c>
      <c r="K11" s="116" t="s">
        <v>140</v>
      </c>
      <c r="L11" s="334" t="s">
        <v>140</v>
      </c>
      <c r="M11" s="335" t="s">
        <v>140</v>
      </c>
      <c r="N11" s="89" t="s">
        <v>140</v>
      </c>
      <c r="O11" s="89" t="s">
        <v>140</v>
      </c>
      <c r="P11" s="338" t="s">
        <v>140</v>
      </c>
      <c r="Q11" s="339" t="s">
        <v>140</v>
      </c>
      <c r="R11" s="89" t="s">
        <v>140</v>
      </c>
      <c r="S11" s="89" t="s">
        <v>140</v>
      </c>
      <c r="T11" s="338" t="s">
        <v>140</v>
      </c>
      <c r="U11" s="339" t="s">
        <v>140</v>
      </c>
      <c r="V11" s="89" t="s">
        <v>140</v>
      </c>
      <c r="W11" s="89" t="s">
        <v>140</v>
      </c>
      <c r="X11" s="338" t="s">
        <v>140</v>
      </c>
      <c r="Y11" s="339" t="s">
        <v>140</v>
      </c>
      <c r="Z11" s="89" t="s">
        <v>140</v>
      </c>
      <c r="AA11" s="89" t="s">
        <v>140</v>
      </c>
      <c r="AB11" s="338" t="s">
        <v>140</v>
      </c>
      <c r="AC11" s="339" t="s">
        <v>140</v>
      </c>
      <c r="AD11" s="338" t="s">
        <v>140</v>
      </c>
      <c r="AE11" s="339" t="s">
        <v>140</v>
      </c>
      <c r="AF11" s="89">
        <v>51</v>
      </c>
      <c r="AG11" s="89">
        <v>51</v>
      </c>
      <c r="AH11" s="338" t="s">
        <v>140</v>
      </c>
      <c r="AI11" s="339" t="s">
        <v>140</v>
      </c>
      <c r="AJ11" s="90" t="s">
        <v>140</v>
      </c>
      <c r="AK11" s="111" t="s">
        <v>140</v>
      </c>
    </row>
    <row r="12" spans="1:37" ht="12.75" customHeight="1">
      <c r="A12" s="201" t="s">
        <v>177</v>
      </c>
      <c r="B12" s="90">
        <v>5438</v>
      </c>
      <c r="C12" s="328">
        <v>3008</v>
      </c>
      <c r="D12" s="114">
        <v>2895</v>
      </c>
      <c r="E12" s="90">
        <v>2500</v>
      </c>
      <c r="F12" s="90">
        <v>323</v>
      </c>
      <c r="G12" s="90">
        <v>71</v>
      </c>
      <c r="H12" s="332">
        <v>2895</v>
      </c>
      <c r="I12" s="333">
        <v>2500</v>
      </c>
      <c r="J12" s="115">
        <v>4</v>
      </c>
      <c r="K12" s="115">
        <v>2</v>
      </c>
      <c r="L12" s="332" t="s">
        <v>140</v>
      </c>
      <c r="M12" s="333" t="s">
        <v>140</v>
      </c>
      <c r="N12" s="93" t="s">
        <v>140</v>
      </c>
      <c r="O12" s="93" t="s">
        <v>140</v>
      </c>
      <c r="P12" s="340">
        <v>1</v>
      </c>
      <c r="Q12" s="341">
        <v>1</v>
      </c>
      <c r="R12" s="93">
        <v>172</v>
      </c>
      <c r="S12" s="93">
        <v>153</v>
      </c>
      <c r="T12" s="340">
        <v>369</v>
      </c>
      <c r="U12" s="341">
        <v>358</v>
      </c>
      <c r="V12" s="93">
        <v>19</v>
      </c>
      <c r="W12" s="93">
        <v>19</v>
      </c>
      <c r="X12" s="340">
        <v>150</v>
      </c>
      <c r="Y12" s="341">
        <v>142</v>
      </c>
      <c r="Z12" s="93">
        <v>775</v>
      </c>
      <c r="AA12" s="93">
        <v>652</v>
      </c>
      <c r="AB12" s="340">
        <v>116</v>
      </c>
      <c r="AC12" s="341">
        <v>107</v>
      </c>
      <c r="AD12" s="340">
        <v>135</v>
      </c>
      <c r="AE12" s="341">
        <v>117</v>
      </c>
      <c r="AF12" s="93">
        <v>994</v>
      </c>
      <c r="AG12" s="93">
        <v>795</v>
      </c>
      <c r="AH12" s="340">
        <v>83</v>
      </c>
      <c r="AI12" s="341">
        <v>83</v>
      </c>
      <c r="AJ12" s="93">
        <v>77</v>
      </c>
      <c r="AK12" s="112">
        <v>71</v>
      </c>
    </row>
    <row r="13" spans="1:37" ht="12.75" customHeight="1">
      <c r="A13" s="201" t="s">
        <v>178</v>
      </c>
      <c r="B13" s="90">
        <v>1197</v>
      </c>
      <c r="C13" s="328">
        <v>637</v>
      </c>
      <c r="D13" s="115">
        <v>627</v>
      </c>
      <c r="E13" s="90">
        <v>511</v>
      </c>
      <c r="F13" s="90">
        <v>89</v>
      </c>
      <c r="G13" s="90">
        <v>27</v>
      </c>
      <c r="H13" s="332">
        <v>627</v>
      </c>
      <c r="I13" s="333">
        <v>511</v>
      </c>
      <c r="J13" s="115" t="s">
        <v>140</v>
      </c>
      <c r="K13" s="115" t="s">
        <v>140</v>
      </c>
      <c r="L13" s="332">
        <v>8</v>
      </c>
      <c r="M13" s="333">
        <v>8</v>
      </c>
      <c r="N13" s="90" t="s">
        <v>140</v>
      </c>
      <c r="O13" s="90" t="s">
        <v>140</v>
      </c>
      <c r="P13" s="338" t="s">
        <v>140</v>
      </c>
      <c r="Q13" s="339" t="s">
        <v>140</v>
      </c>
      <c r="R13" s="90">
        <v>24</v>
      </c>
      <c r="S13" s="90">
        <v>24</v>
      </c>
      <c r="T13" s="338">
        <v>80</v>
      </c>
      <c r="U13" s="339">
        <v>78</v>
      </c>
      <c r="V13" s="90">
        <v>1</v>
      </c>
      <c r="W13" s="90">
        <v>1</v>
      </c>
      <c r="X13" s="338">
        <v>19</v>
      </c>
      <c r="Y13" s="339">
        <v>19</v>
      </c>
      <c r="Z13" s="90">
        <v>172</v>
      </c>
      <c r="AA13" s="90">
        <v>142</v>
      </c>
      <c r="AB13" s="338">
        <v>21</v>
      </c>
      <c r="AC13" s="339">
        <v>18</v>
      </c>
      <c r="AD13" s="338">
        <v>52</v>
      </c>
      <c r="AE13" s="339">
        <v>40</v>
      </c>
      <c r="AF13" s="90">
        <v>225</v>
      </c>
      <c r="AG13" s="90">
        <v>156</v>
      </c>
      <c r="AH13" s="338">
        <v>16</v>
      </c>
      <c r="AI13" s="339">
        <v>16</v>
      </c>
      <c r="AJ13" s="90">
        <v>9</v>
      </c>
      <c r="AK13" s="111">
        <v>9</v>
      </c>
    </row>
    <row r="14" spans="1:37" ht="12.75" customHeight="1">
      <c r="A14" s="201" t="s">
        <v>179</v>
      </c>
      <c r="B14" s="90">
        <v>1059</v>
      </c>
      <c r="C14" s="328">
        <v>599</v>
      </c>
      <c r="D14" s="115">
        <v>573</v>
      </c>
      <c r="E14" s="90">
        <v>508</v>
      </c>
      <c r="F14" s="90">
        <v>51</v>
      </c>
      <c r="G14" s="90">
        <v>13</v>
      </c>
      <c r="H14" s="332">
        <v>573</v>
      </c>
      <c r="I14" s="333">
        <v>508</v>
      </c>
      <c r="J14" s="115">
        <v>1</v>
      </c>
      <c r="K14" s="115">
        <v>1</v>
      </c>
      <c r="L14" s="332" t="s">
        <v>140</v>
      </c>
      <c r="M14" s="333" t="s">
        <v>140</v>
      </c>
      <c r="N14" s="90" t="s">
        <v>140</v>
      </c>
      <c r="O14" s="90" t="s">
        <v>140</v>
      </c>
      <c r="P14" s="338" t="s">
        <v>140</v>
      </c>
      <c r="Q14" s="339" t="s">
        <v>140</v>
      </c>
      <c r="R14" s="90">
        <v>14</v>
      </c>
      <c r="S14" s="90">
        <v>13</v>
      </c>
      <c r="T14" s="338">
        <v>80</v>
      </c>
      <c r="U14" s="339">
        <v>78</v>
      </c>
      <c r="V14" s="90">
        <v>1</v>
      </c>
      <c r="W14" s="90">
        <v>1</v>
      </c>
      <c r="X14" s="338">
        <v>23</v>
      </c>
      <c r="Y14" s="339">
        <v>23</v>
      </c>
      <c r="Z14" s="90">
        <v>158</v>
      </c>
      <c r="AA14" s="90">
        <v>145</v>
      </c>
      <c r="AB14" s="338">
        <v>26</v>
      </c>
      <c r="AC14" s="339">
        <v>26</v>
      </c>
      <c r="AD14" s="338">
        <v>44</v>
      </c>
      <c r="AE14" s="339">
        <v>38</v>
      </c>
      <c r="AF14" s="90">
        <v>193</v>
      </c>
      <c r="AG14" s="90">
        <v>155</v>
      </c>
      <c r="AH14" s="338">
        <v>13</v>
      </c>
      <c r="AI14" s="339">
        <v>13</v>
      </c>
      <c r="AJ14" s="90">
        <v>20</v>
      </c>
      <c r="AK14" s="111">
        <v>15</v>
      </c>
    </row>
    <row r="15" spans="1:37" ht="12.75" customHeight="1">
      <c r="A15" s="201" t="s">
        <v>180</v>
      </c>
      <c r="B15" s="90">
        <v>2463</v>
      </c>
      <c r="C15" s="328">
        <v>1339</v>
      </c>
      <c r="D15" s="115">
        <v>1294</v>
      </c>
      <c r="E15" s="90">
        <v>1059</v>
      </c>
      <c r="F15" s="90">
        <v>189</v>
      </c>
      <c r="G15" s="90">
        <v>46</v>
      </c>
      <c r="H15" s="332">
        <v>1294</v>
      </c>
      <c r="I15" s="333">
        <v>1059</v>
      </c>
      <c r="J15" s="115">
        <v>8</v>
      </c>
      <c r="K15" s="115" t="s">
        <v>140</v>
      </c>
      <c r="L15" s="332" t="s">
        <v>140</v>
      </c>
      <c r="M15" s="333" t="s">
        <v>140</v>
      </c>
      <c r="N15" s="90" t="s">
        <v>140</v>
      </c>
      <c r="O15" s="90" t="s">
        <v>140</v>
      </c>
      <c r="P15" s="338" t="s">
        <v>140</v>
      </c>
      <c r="Q15" s="339" t="s">
        <v>140</v>
      </c>
      <c r="R15" s="90">
        <v>70</v>
      </c>
      <c r="S15" s="90">
        <v>57</v>
      </c>
      <c r="T15" s="338">
        <v>156</v>
      </c>
      <c r="U15" s="339">
        <v>141</v>
      </c>
      <c r="V15" s="90">
        <v>4</v>
      </c>
      <c r="W15" s="90">
        <v>4</v>
      </c>
      <c r="X15" s="338">
        <v>64</v>
      </c>
      <c r="Y15" s="339">
        <v>64</v>
      </c>
      <c r="Z15" s="90">
        <v>381</v>
      </c>
      <c r="AA15" s="90">
        <v>320</v>
      </c>
      <c r="AB15" s="338">
        <v>54</v>
      </c>
      <c r="AC15" s="339">
        <v>50</v>
      </c>
      <c r="AD15" s="338">
        <v>59</v>
      </c>
      <c r="AE15" s="339">
        <v>42</v>
      </c>
      <c r="AF15" s="90">
        <v>450</v>
      </c>
      <c r="AG15" s="90">
        <v>334</v>
      </c>
      <c r="AH15" s="338">
        <v>31</v>
      </c>
      <c r="AI15" s="339">
        <v>31</v>
      </c>
      <c r="AJ15" s="90">
        <v>17</v>
      </c>
      <c r="AK15" s="111">
        <v>16</v>
      </c>
    </row>
    <row r="16" spans="1:37" ht="12.75" customHeight="1">
      <c r="A16" s="200" t="s">
        <v>181</v>
      </c>
      <c r="B16" s="90">
        <v>2093</v>
      </c>
      <c r="C16" s="328">
        <v>1113</v>
      </c>
      <c r="D16" s="116">
        <v>1064</v>
      </c>
      <c r="E16" s="90">
        <v>908</v>
      </c>
      <c r="F16" s="90">
        <v>129</v>
      </c>
      <c r="G16" s="90">
        <v>27</v>
      </c>
      <c r="H16" s="332">
        <v>1064</v>
      </c>
      <c r="I16" s="333">
        <v>908</v>
      </c>
      <c r="J16" s="115" t="s">
        <v>140</v>
      </c>
      <c r="K16" s="115" t="s">
        <v>140</v>
      </c>
      <c r="L16" s="332" t="s">
        <v>140</v>
      </c>
      <c r="M16" s="333" t="s">
        <v>140</v>
      </c>
      <c r="N16" s="88" t="s">
        <v>140</v>
      </c>
      <c r="O16" s="88" t="s">
        <v>140</v>
      </c>
      <c r="P16" s="342" t="s">
        <v>140</v>
      </c>
      <c r="Q16" s="343" t="s">
        <v>140</v>
      </c>
      <c r="R16" s="88">
        <v>42</v>
      </c>
      <c r="S16" s="88">
        <v>36</v>
      </c>
      <c r="T16" s="342">
        <v>129</v>
      </c>
      <c r="U16" s="343">
        <v>125</v>
      </c>
      <c r="V16" s="88">
        <v>3</v>
      </c>
      <c r="W16" s="88">
        <v>3</v>
      </c>
      <c r="X16" s="342">
        <v>42</v>
      </c>
      <c r="Y16" s="343">
        <v>38</v>
      </c>
      <c r="Z16" s="88">
        <v>271</v>
      </c>
      <c r="AA16" s="88">
        <v>226</v>
      </c>
      <c r="AB16" s="342">
        <v>37</v>
      </c>
      <c r="AC16" s="343">
        <v>33</v>
      </c>
      <c r="AD16" s="342">
        <v>72</v>
      </c>
      <c r="AE16" s="343">
        <v>60</v>
      </c>
      <c r="AF16" s="88">
        <v>409</v>
      </c>
      <c r="AG16" s="88">
        <v>335</v>
      </c>
      <c r="AH16" s="342">
        <v>28</v>
      </c>
      <c r="AI16" s="343">
        <v>28</v>
      </c>
      <c r="AJ16" s="88">
        <v>31</v>
      </c>
      <c r="AK16" s="113">
        <v>24</v>
      </c>
    </row>
    <row r="17" spans="1:37" ht="12.75" customHeight="1">
      <c r="A17" s="201" t="s">
        <v>182</v>
      </c>
      <c r="B17" s="92">
        <v>1819</v>
      </c>
      <c r="C17" s="327">
        <v>1070</v>
      </c>
      <c r="D17" s="114">
        <v>1033</v>
      </c>
      <c r="E17" s="93">
        <v>848</v>
      </c>
      <c r="F17" s="93">
        <v>144</v>
      </c>
      <c r="G17" s="93">
        <v>41</v>
      </c>
      <c r="H17" s="330">
        <v>1033</v>
      </c>
      <c r="I17" s="331">
        <v>848</v>
      </c>
      <c r="J17" s="114" t="s">
        <v>140</v>
      </c>
      <c r="K17" s="114" t="s">
        <v>140</v>
      </c>
      <c r="L17" s="330" t="s">
        <v>140</v>
      </c>
      <c r="M17" s="331" t="s">
        <v>140</v>
      </c>
      <c r="N17" s="89" t="s">
        <v>140</v>
      </c>
      <c r="O17" s="89" t="s">
        <v>140</v>
      </c>
      <c r="P17" s="338" t="s">
        <v>140</v>
      </c>
      <c r="Q17" s="339" t="s">
        <v>140</v>
      </c>
      <c r="R17" s="89">
        <v>35</v>
      </c>
      <c r="S17" s="89">
        <v>30</v>
      </c>
      <c r="T17" s="338">
        <v>138</v>
      </c>
      <c r="U17" s="339">
        <v>133</v>
      </c>
      <c r="V17" s="89">
        <v>2</v>
      </c>
      <c r="W17" s="89">
        <v>2</v>
      </c>
      <c r="X17" s="338">
        <v>40</v>
      </c>
      <c r="Y17" s="339">
        <v>37</v>
      </c>
      <c r="Z17" s="89">
        <v>295</v>
      </c>
      <c r="AA17" s="89">
        <v>250</v>
      </c>
      <c r="AB17" s="338">
        <v>27</v>
      </c>
      <c r="AC17" s="339">
        <v>24</v>
      </c>
      <c r="AD17" s="338">
        <v>56</v>
      </c>
      <c r="AE17" s="339">
        <v>36</v>
      </c>
      <c r="AF17" s="89">
        <v>398</v>
      </c>
      <c r="AG17" s="89">
        <v>302</v>
      </c>
      <c r="AH17" s="338">
        <v>19</v>
      </c>
      <c r="AI17" s="339">
        <v>19</v>
      </c>
      <c r="AJ17" s="90">
        <v>23</v>
      </c>
      <c r="AK17" s="111">
        <v>15</v>
      </c>
    </row>
    <row r="18" spans="1:37" ht="12.75" customHeight="1">
      <c r="A18" s="201" t="s">
        <v>183</v>
      </c>
      <c r="B18" s="95">
        <v>1058</v>
      </c>
      <c r="C18" s="328">
        <v>606</v>
      </c>
      <c r="D18" s="115">
        <v>587</v>
      </c>
      <c r="E18" s="90">
        <v>477</v>
      </c>
      <c r="F18" s="90">
        <v>86</v>
      </c>
      <c r="G18" s="90">
        <v>24</v>
      </c>
      <c r="H18" s="332">
        <v>587</v>
      </c>
      <c r="I18" s="333">
        <v>477</v>
      </c>
      <c r="J18" s="115">
        <v>4</v>
      </c>
      <c r="K18" s="115">
        <v>2</v>
      </c>
      <c r="L18" s="332" t="s">
        <v>140</v>
      </c>
      <c r="M18" s="333" t="s">
        <v>140</v>
      </c>
      <c r="N18" s="89" t="s">
        <v>140</v>
      </c>
      <c r="O18" s="89" t="s">
        <v>140</v>
      </c>
      <c r="P18" s="338" t="s">
        <v>140</v>
      </c>
      <c r="Q18" s="339" t="s">
        <v>140</v>
      </c>
      <c r="R18" s="89">
        <v>30</v>
      </c>
      <c r="S18" s="89">
        <v>24</v>
      </c>
      <c r="T18" s="338">
        <v>69</v>
      </c>
      <c r="U18" s="339">
        <v>65</v>
      </c>
      <c r="V18" s="89" t="s">
        <v>140</v>
      </c>
      <c r="W18" s="89" t="s">
        <v>140</v>
      </c>
      <c r="X18" s="338">
        <v>15</v>
      </c>
      <c r="Y18" s="339">
        <v>15</v>
      </c>
      <c r="Z18" s="89">
        <v>171</v>
      </c>
      <c r="AA18" s="89">
        <v>126</v>
      </c>
      <c r="AB18" s="338">
        <v>22</v>
      </c>
      <c r="AC18" s="339">
        <v>21</v>
      </c>
      <c r="AD18" s="338">
        <v>38</v>
      </c>
      <c r="AE18" s="339">
        <v>27</v>
      </c>
      <c r="AF18" s="89">
        <v>206</v>
      </c>
      <c r="AG18" s="89">
        <v>166</v>
      </c>
      <c r="AH18" s="338">
        <v>21</v>
      </c>
      <c r="AI18" s="339">
        <v>21</v>
      </c>
      <c r="AJ18" s="90">
        <v>11</v>
      </c>
      <c r="AK18" s="111">
        <v>10</v>
      </c>
    </row>
    <row r="19" spans="1:37" ht="12.75" customHeight="1">
      <c r="A19" s="201" t="s">
        <v>184</v>
      </c>
      <c r="B19" s="95">
        <v>1546</v>
      </c>
      <c r="C19" s="328">
        <v>815</v>
      </c>
      <c r="D19" s="115">
        <v>793</v>
      </c>
      <c r="E19" s="90">
        <v>668</v>
      </c>
      <c r="F19" s="90">
        <v>98</v>
      </c>
      <c r="G19" s="90">
        <v>26</v>
      </c>
      <c r="H19" s="332">
        <v>793</v>
      </c>
      <c r="I19" s="333">
        <v>668</v>
      </c>
      <c r="J19" s="115" t="s">
        <v>140</v>
      </c>
      <c r="K19" s="115" t="s">
        <v>140</v>
      </c>
      <c r="L19" s="332" t="s">
        <v>140</v>
      </c>
      <c r="M19" s="333" t="s">
        <v>140</v>
      </c>
      <c r="N19" s="89" t="s">
        <v>140</v>
      </c>
      <c r="O19" s="89" t="s">
        <v>140</v>
      </c>
      <c r="P19" s="338" t="s">
        <v>140</v>
      </c>
      <c r="Q19" s="339" t="s">
        <v>140</v>
      </c>
      <c r="R19" s="89">
        <v>39</v>
      </c>
      <c r="S19" s="89">
        <v>35</v>
      </c>
      <c r="T19" s="338">
        <v>103</v>
      </c>
      <c r="U19" s="339">
        <v>102</v>
      </c>
      <c r="V19" s="89">
        <v>3</v>
      </c>
      <c r="W19" s="89">
        <v>3</v>
      </c>
      <c r="X19" s="338">
        <v>42</v>
      </c>
      <c r="Y19" s="339">
        <v>36</v>
      </c>
      <c r="Z19" s="89">
        <v>217</v>
      </c>
      <c r="AA19" s="89">
        <v>183</v>
      </c>
      <c r="AB19" s="338">
        <v>31</v>
      </c>
      <c r="AC19" s="339">
        <v>29</v>
      </c>
      <c r="AD19" s="338">
        <v>48</v>
      </c>
      <c r="AE19" s="339">
        <v>35</v>
      </c>
      <c r="AF19" s="89">
        <v>277</v>
      </c>
      <c r="AG19" s="89">
        <v>214</v>
      </c>
      <c r="AH19" s="338">
        <v>24</v>
      </c>
      <c r="AI19" s="339">
        <v>24</v>
      </c>
      <c r="AJ19" s="90">
        <v>9</v>
      </c>
      <c r="AK19" s="111">
        <v>7</v>
      </c>
    </row>
    <row r="20" spans="1:37" ht="12.75" customHeight="1">
      <c r="A20" s="201" t="s">
        <v>185</v>
      </c>
      <c r="B20" s="95">
        <v>3758</v>
      </c>
      <c r="C20" s="328">
        <v>1954</v>
      </c>
      <c r="D20" s="115">
        <v>1877</v>
      </c>
      <c r="E20" s="90">
        <v>1690</v>
      </c>
      <c r="F20" s="90">
        <v>153</v>
      </c>
      <c r="G20" s="90">
        <v>34</v>
      </c>
      <c r="H20" s="332">
        <v>1877</v>
      </c>
      <c r="I20" s="333">
        <v>1690</v>
      </c>
      <c r="J20" s="115">
        <v>2</v>
      </c>
      <c r="K20" s="115">
        <v>2</v>
      </c>
      <c r="L20" s="332" t="s">
        <v>140</v>
      </c>
      <c r="M20" s="333" t="s">
        <v>140</v>
      </c>
      <c r="N20" s="89" t="s">
        <v>140</v>
      </c>
      <c r="O20" s="89" t="s">
        <v>140</v>
      </c>
      <c r="P20" s="338" t="s">
        <v>140</v>
      </c>
      <c r="Q20" s="339" t="s">
        <v>140</v>
      </c>
      <c r="R20" s="89">
        <v>85</v>
      </c>
      <c r="S20" s="89">
        <v>74</v>
      </c>
      <c r="T20" s="338">
        <v>280</v>
      </c>
      <c r="U20" s="339">
        <v>275</v>
      </c>
      <c r="V20" s="89">
        <v>9</v>
      </c>
      <c r="W20" s="89">
        <v>9</v>
      </c>
      <c r="X20" s="338">
        <v>81</v>
      </c>
      <c r="Y20" s="339">
        <v>79</v>
      </c>
      <c r="Z20" s="89">
        <v>375</v>
      </c>
      <c r="AA20" s="89">
        <v>334</v>
      </c>
      <c r="AB20" s="338">
        <v>240</v>
      </c>
      <c r="AC20" s="339">
        <v>236</v>
      </c>
      <c r="AD20" s="338">
        <v>94</v>
      </c>
      <c r="AE20" s="339">
        <v>83</v>
      </c>
      <c r="AF20" s="89">
        <v>633</v>
      </c>
      <c r="AG20" s="89">
        <v>525</v>
      </c>
      <c r="AH20" s="338">
        <v>33</v>
      </c>
      <c r="AI20" s="339">
        <v>33</v>
      </c>
      <c r="AJ20" s="90">
        <v>45</v>
      </c>
      <c r="AK20" s="111">
        <v>40</v>
      </c>
    </row>
    <row r="21" spans="1:37" ht="12.75" customHeight="1">
      <c r="A21" s="200" t="s">
        <v>186</v>
      </c>
      <c r="B21" s="97">
        <v>1151</v>
      </c>
      <c r="C21" s="329">
        <v>649</v>
      </c>
      <c r="D21" s="116">
        <v>624</v>
      </c>
      <c r="E21" s="88">
        <v>532</v>
      </c>
      <c r="F21" s="88">
        <v>72</v>
      </c>
      <c r="G21" s="88">
        <v>19</v>
      </c>
      <c r="H21" s="334">
        <v>624</v>
      </c>
      <c r="I21" s="335">
        <v>532</v>
      </c>
      <c r="J21" s="116">
        <v>1</v>
      </c>
      <c r="K21" s="116">
        <v>1</v>
      </c>
      <c r="L21" s="334" t="s">
        <v>140</v>
      </c>
      <c r="M21" s="335" t="s">
        <v>140</v>
      </c>
      <c r="N21" s="89" t="s">
        <v>140</v>
      </c>
      <c r="O21" s="89" t="s">
        <v>140</v>
      </c>
      <c r="P21" s="338" t="s">
        <v>140</v>
      </c>
      <c r="Q21" s="339" t="s">
        <v>140</v>
      </c>
      <c r="R21" s="89">
        <v>33</v>
      </c>
      <c r="S21" s="89">
        <v>26</v>
      </c>
      <c r="T21" s="338">
        <v>110</v>
      </c>
      <c r="U21" s="339">
        <v>107</v>
      </c>
      <c r="V21" s="89">
        <v>9</v>
      </c>
      <c r="W21" s="89">
        <v>9</v>
      </c>
      <c r="X21" s="338">
        <v>30</v>
      </c>
      <c r="Y21" s="339">
        <v>29</v>
      </c>
      <c r="Z21" s="89">
        <v>153</v>
      </c>
      <c r="AA21" s="89">
        <v>128</v>
      </c>
      <c r="AB21" s="338">
        <v>22</v>
      </c>
      <c r="AC21" s="339">
        <v>21</v>
      </c>
      <c r="AD21" s="338">
        <v>32</v>
      </c>
      <c r="AE21" s="339">
        <v>21</v>
      </c>
      <c r="AF21" s="89">
        <v>204</v>
      </c>
      <c r="AG21" s="89">
        <v>160</v>
      </c>
      <c r="AH21" s="338">
        <v>15</v>
      </c>
      <c r="AI21" s="339">
        <v>15</v>
      </c>
      <c r="AJ21" s="90">
        <v>15</v>
      </c>
      <c r="AK21" s="111">
        <v>15</v>
      </c>
    </row>
    <row r="22" spans="1:37" ht="12.75" customHeight="1">
      <c r="A22" s="201" t="s">
        <v>187</v>
      </c>
      <c r="B22" s="90">
        <v>2049</v>
      </c>
      <c r="C22" s="328">
        <v>1153</v>
      </c>
      <c r="D22" s="114">
        <v>1105</v>
      </c>
      <c r="E22" s="90">
        <v>904</v>
      </c>
      <c r="F22" s="90">
        <v>151</v>
      </c>
      <c r="G22" s="90">
        <v>50</v>
      </c>
      <c r="H22" s="332">
        <v>1105</v>
      </c>
      <c r="I22" s="333">
        <v>904</v>
      </c>
      <c r="J22" s="115">
        <v>2</v>
      </c>
      <c r="K22" s="115">
        <v>2</v>
      </c>
      <c r="L22" s="332">
        <v>2</v>
      </c>
      <c r="M22" s="333">
        <v>1</v>
      </c>
      <c r="N22" s="93" t="s">
        <v>140</v>
      </c>
      <c r="O22" s="93" t="s">
        <v>140</v>
      </c>
      <c r="P22" s="340" t="s">
        <v>140</v>
      </c>
      <c r="Q22" s="341" t="s">
        <v>140</v>
      </c>
      <c r="R22" s="93">
        <v>34</v>
      </c>
      <c r="S22" s="93">
        <v>30</v>
      </c>
      <c r="T22" s="340">
        <v>147</v>
      </c>
      <c r="U22" s="341">
        <v>136</v>
      </c>
      <c r="V22" s="93">
        <v>5</v>
      </c>
      <c r="W22" s="93">
        <v>5</v>
      </c>
      <c r="X22" s="340">
        <v>49</v>
      </c>
      <c r="Y22" s="341">
        <v>48</v>
      </c>
      <c r="Z22" s="93">
        <v>354</v>
      </c>
      <c r="AA22" s="93">
        <v>270</v>
      </c>
      <c r="AB22" s="340">
        <v>50</v>
      </c>
      <c r="AC22" s="341">
        <v>47</v>
      </c>
      <c r="AD22" s="340">
        <v>71</v>
      </c>
      <c r="AE22" s="341">
        <v>60</v>
      </c>
      <c r="AF22" s="93">
        <v>350</v>
      </c>
      <c r="AG22" s="93">
        <v>267</v>
      </c>
      <c r="AH22" s="340">
        <v>26</v>
      </c>
      <c r="AI22" s="341">
        <v>26</v>
      </c>
      <c r="AJ22" s="93">
        <v>15</v>
      </c>
      <c r="AK22" s="112">
        <v>12</v>
      </c>
    </row>
    <row r="23" spans="1:37" ht="12.75" customHeight="1">
      <c r="A23" s="201" t="s">
        <v>188</v>
      </c>
      <c r="B23" s="90">
        <v>742</v>
      </c>
      <c r="C23" s="328">
        <v>389</v>
      </c>
      <c r="D23" s="115">
        <v>376</v>
      </c>
      <c r="E23" s="90">
        <v>317</v>
      </c>
      <c r="F23" s="90">
        <v>43</v>
      </c>
      <c r="G23" s="90">
        <v>16</v>
      </c>
      <c r="H23" s="332">
        <v>376</v>
      </c>
      <c r="I23" s="333">
        <v>317</v>
      </c>
      <c r="J23" s="115" t="s">
        <v>140</v>
      </c>
      <c r="K23" s="115" t="s">
        <v>140</v>
      </c>
      <c r="L23" s="332" t="s">
        <v>140</v>
      </c>
      <c r="M23" s="333" t="s">
        <v>140</v>
      </c>
      <c r="N23" s="90" t="s">
        <v>140</v>
      </c>
      <c r="O23" s="90" t="s">
        <v>140</v>
      </c>
      <c r="P23" s="338" t="s">
        <v>140</v>
      </c>
      <c r="Q23" s="339" t="s">
        <v>140</v>
      </c>
      <c r="R23" s="90">
        <v>13</v>
      </c>
      <c r="S23" s="90">
        <v>10</v>
      </c>
      <c r="T23" s="338">
        <v>60</v>
      </c>
      <c r="U23" s="339">
        <v>58</v>
      </c>
      <c r="V23" s="90" t="s">
        <v>140</v>
      </c>
      <c r="W23" s="90" t="s">
        <v>140</v>
      </c>
      <c r="X23" s="338">
        <v>16</v>
      </c>
      <c r="Y23" s="339">
        <v>16</v>
      </c>
      <c r="Z23" s="90">
        <v>82</v>
      </c>
      <c r="AA23" s="90">
        <v>63</v>
      </c>
      <c r="AB23" s="338">
        <v>25</v>
      </c>
      <c r="AC23" s="339">
        <v>24</v>
      </c>
      <c r="AD23" s="338">
        <v>29</v>
      </c>
      <c r="AE23" s="339">
        <v>22</v>
      </c>
      <c r="AF23" s="90">
        <v>124</v>
      </c>
      <c r="AG23" s="90">
        <v>101</v>
      </c>
      <c r="AH23" s="338">
        <v>9</v>
      </c>
      <c r="AI23" s="339">
        <v>9</v>
      </c>
      <c r="AJ23" s="90">
        <v>18</v>
      </c>
      <c r="AK23" s="111">
        <v>14</v>
      </c>
    </row>
    <row r="24" spans="1:37" ht="12.75" customHeight="1">
      <c r="A24" s="201" t="s">
        <v>189</v>
      </c>
      <c r="B24" s="90">
        <v>1023</v>
      </c>
      <c r="C24" s="328">
        <v>583</v>
      </c>
      <c r="D24" s="115">
        <v>572</v>
      </c>
      <c r="E24" s="90">
        <v>481</v>
      </c>
      <c r="F24" s="90">
        <v>70</v>
      </c>
      <c r="G24" s="90">
        <v>21</v>
      </c>
      <c r="H24" s="332">
        <v>572</v>
      </c>
      <c r="I24" s="333">
        <v>481</v>
      </c>
      <c r="J24" s="115" t="s">
        <v>140</v>
      </c>
      <c r="K24" s="115" t="s">
        <v>140</v>
      </c>
      <c r="L24" s="332" t="s">
        <v>140</v>
      </c>
      <c r="M24" s="333" t="s">
        <v>140</v>
      </c>
      <c r="N24" s="90" t="s">
        <v>140</v>
      </c>
      <c r="O24" s="90" t="s">
        <v>140</v>
      </c>
      <c r="P24" s="338" t="s">
        <v>140</v>
      </c>
      <c r="Q24" s="339" t="s">
        <v>140</v>
      </c>
      <c r="R24" s="90">
        <v>21</v>
      </c>
      <c r="S24" s="90">
        <v>17</v>
      </c>
      <c r="T24" s="338">
        <v>82</v>
      </c>
      <c r="U24" s="339">
        <v>82</v>
      </c>
      <c r="V24" s="90" t="s">
        <v>140</v>
      </c>
      <c r="W24" s="90" t="s">
        <v>140</v>
      </c>
      <c r="X24" s="338">
        <v>19</v>
      </c>
      <c r="Y24" s="339">
        <v>19</v>
      </c>
      <c r="Z24" s="90">
        <v>132</v>
      </c>
      <c r="AA24" s="90">
        <v>106</v>
      </c>
      <c r="AB24" s="338">
        <v>37</v>
      </c>
      <c r="AC24" s="339">
        <v>35</v>
      </c>
      <c r="AD24" s="338">
        <v>46</v>
      </c>
      <c r="AE24" s="339">
        <v>36</v>
      </c>
      <c r="AF24" s="90">
        <v>217</v>
      </c>
      <c r="AG24" s="90">
        <v>171</v>
      </c>
      <c r="AH24" s="338">
        <v>9</v>
      </c>
      <c r="AI24" s="339">
        <v>9</v>
      </c>
      <c r="AJ24" s="90">
        <v>9</v>
      </c>
      <c r="AK24" s="111">
        <v>6</v>
      </c>
    </row>
    <row r="25" spans="1:37" ht="12.75" customHeight="1">
      <c r="A25" s="201" t="s">
        <v>190</v>
      </c>
      <c r="B25" s="90">
        <v>536</v>
      </c>
      <c r="C25" s="328">
        <v>285</v>
      </c>
      <c r="D25" s="115">
        <v>276</v>
      </c>
      <c r="E25" s="90">
        <v>225</v>
      </c>
      <c r="F25" s="90">
        <v>45</v>
      </c>
      <c r="G25" s="90">
        <v>6</v>
      </c>
      <c r="H25" s="332">
        <v>276</v>
      </c>
      <c r="I25" s="333">
        <v>225</v>
      </c>
      <c r="J25" s="115">
        <v>1</v>
      </c>
      <c r="K25" s="115" t="s">
        <v>140</v>
      </c>
      <c r="L25" s="332" t="s">
        <v>140</v>
      </c>
      <c r="M25" s="333" t="s">
        <v>140</v>
      </c>
      <c r="N25" s="90" t="s">
        <v>140</v>
      </c>
      <c r="O25" s="90" t="s">
        <v>140</v>
      </c>
      <c r="P25" s="338" t="s">
        <v>140</v>
      </c>
      <c r="Q25" s="339" t="s">
        <v>140</v>
      </c>
      <c r="R25" s="90">
        <v>17</v>
      </c>
      <c r="S25" s="90">
        <v>11</v>
      </c>
      <c r="T25" s="338">
        <v>49</v>
      </c>
      <c r="U25" s="339">
        <v>44</v>
      </c>
      <c r="V25" s="90">
        <v>1</v>
      </c>
      <c r="W25" s="90">
        <v>1</v>
      </c>
      <c r="X25" s="338">
        <v>3</v>
      </c>
      <c r="Y25" s="339">
        <v>3</v>
      </c>
      <c r="Z25" s="90">
        <v>60</v>
      </c>
      <c r="AA25" s="90">
        <v>54</v>
      </c>
      <c r="AB25" s="338">
        <v>12</v>
      </c>
      <c r="AC25" s="339">
        <v>12</v>
      </c>
      <c r="AD25" s="338">
        <v>16</v>
      </c>
      <c r="AE25" s="339">
        <v>10</v>
      </c>
      <c r="AF25" s="90">
        <v>94</v>
      </c>
      <c r="AG25" s="90">
        <v>68</v>
      </c>
      <c r="AH25" s="338">
        <v>11</v>
      </c>
      <c r="AI25" s="339">
        <v>11</v>
      </c>
      <c r="AJ25" s="90">
        <v>12</v>
      </c>
      <c r="AK25" s="111">
        <v>11</v>
      </c>
    </row>
    <row r="26" spans="1:37" ht="12.75" customHeight="1">
      <c r="A26" s="200" t="s">
        <v>191</v>
      </c>
      <c r="B26" s="90">
        <v>420</v>
      </c>
      <c r="C26" s="328">
        <v>216</v>
      </c>
      <c r="D26" s="116">
        <v>209</v>
      </c>
      <c r="E26" s="90">
        <v>173</v>
      </c>
      <c r="F26" s="90">
        <v>28</v>
      </c>
      <c r="G26" s="90">
        <v>8</v>
      </c>
      <c r="H26" s="332">
        <v>209</v>
      </c>
      <c r="I26" s="333">
        <v>173</v>
      </c>
      <c r="J26" s="115">
        <v>1</v>
      </c>
      <c r="K26" s="115">
        <v>1</v>
      </c>
      <c r="L26" s="332" t="s">
        <v>140</v>
      </c>
      <c r="M26" s="333" t="s">
        <v>140</v>
      </c>
      <c r="N26" s="88" t="s">
        <v>140</v>
      </c>
      <c r="O26" s="88" t="s">
        <v>140</v>
      </c>
      <c r="P26" s="342" t="s">
        <v>140</v>
      </c>
      <c r="Q26" s="343" t="s">
        <v>140</v>
      </c>
      <c r="R26" s="88">
        <v>4</v>
      </c>
      <c r="S26" s="88">
        <v>3</v>
      </c>
      <c r="T26" s="342">
        <v>30</v>
      </c>
      <c r="U26" s="343">
        <v>30</v>
      </c>
      <c r="V26" s="88">
        <v>2</v>
      </c>
      <c r="W26" s="88">
        <v>2</v>
      </c>
      <c r="X26" s="342">
        <v>16</v>
      </c>
      <c r="Y26" s="343">
        <v>16</v>
      </c>
      <c r="Z26" s="88">
        <v>56</v>
      </c>
      <c r="AA26" s="88">
        <v>49</v>
      </c>
      <c r="AB26" s="342">
        <v>8</v>
      </c>
      <c r="AC26" s="343">
        <v>7</v>
      </c>
      <c r="AD26" s="342">
        <v>12</v>
      </c>
      <c r="AE26" s="343">
        <v>5</v>
      </c>
      <c r="AF26" s="88">
        <v>68</v>
      </c>
      <c r="AG26" s="88">
        <v>48</v>
      </c>
      <c r="AH26" s="342">
        <v>7</v>
      </c>
      <c r="AI26" s="343">
        <v>7</v>
      </c>
      <c r="AJ26" s="88">
        <v>5</v>
      </c>
      <c r="AK26" s="113">
        <v>5</v>
      </c>
    </row>
    <row r="27" spans="1:37" ht="12.75" customHeight="1">
      <c r="A27" s="201" t="s">
        <v>192</v>
      </c>
      <c r="B27" s="92">
        <v>779</v>
      </c>
      <c r="C27" s="327">
        <v>422</v>
      </c>
      <c r="D27" s="114">
        <v>415</v>
      </c>
      <c r="E27" s="93">
        <v>345</v>
      </c>
      <c r="F27" s="93">
        <v>58</v>
      </c>
      <c r="G27" s="93">
        <v>12</v>
      </c>
      <c r="H27" s="330">
        <v>415</v>
      </c>
      <c r="I27" s="331">
        <v>345</v>
      </c>
      <c r="J27" s="114">
        <v>2</v>
      </c>
      <c r="K27" s="114">
        <v>2</v>
      </c>
      <c r="L27" s="330" t="s">
        <v>140</v>
      </c>
      <c r="M27" s="331" t="s">
        <v>140</v>
      </c>
      <c r="N27" s="89" t="s">
        <v>140</v>
      </c>
      <c r="O27" s="89" t="s">
        <v>140</v>
      </c>
      <c r="P27" s="338" t="s">
        <v>140</v>
      </c>
      <c r="Q27" s="339" t="s">
        <v>140</v>
      </c>
      <c r="R27" s="89">
        <v>19</v>
      </c>
      <c r="S27" s="89">
        <v>17</v>
      </c>
      <c r="T27" s="338">
        <v>59</v>
      </c>
      <c r="U27" s="339">
        <v>55</v>
      </c>
      <c r="V27" s="89">
        <v>1</v>
      </c>
      <c r="W27" s="89">
        <v>1</v>
      </c>
      <c r="X27" s="338">
        <v>24</v>
      </c>
      <c r="Y27" s="339">
        <v>23</v>
      </c>
      <c r="Z27" s="89">
        <v>110</v>
      </c>
      <c r="AA27" s="89">
        <v>93</v>
      </c>
      <c r="AB27" s="338">
        <v>23</v>
      </c>
      <c r="AC27" s="339">
        <v>22</v>
      </c>
      <c r="AD27" s="338">
        <v>23</v>
      </c>
      <c r="AE27" s="339">
        <v>18</v>
      </c>
      <c r="AF27" s="89">
        <v>127</v>
      </c>
      <c r="AG27" s="89">
        <v>91</v>
      </c>
      <c r="AH27" s="338">
        <v>15</v>
      </c>
      <c r="AI27" s="339">
        <v>15</v>
      </c>
      <c r="AJ27" s="90">
        <v>12</v>
      </c>
      <c r="AK27" s="111">
        <v>8</v>
      </c>
    </row>
    <row r="28" spans="1:37" ht="12.75" customHeight="1">
      <c r="A28" s="201" t="s">
        <v>193</v>
      </c>
      <c r="B28" s="95">
        <v>2145</v>
      </c>
      <c r="C28" s="328">
        <v>1151</v>
      </c>
      <c r="D28" s="115">
        <v>1098</v>
      </c>
      <c r="E28" s="90">
        <v>977</v>
      </c>
      <c r="F28" s="90">
        <v>104</v>
      </c>
      <c r="G28" s="90">
        <v>15</v>
      </c>
      <c r="H28" s="332">
        <v>1098</v>
      </c>
      <c r="I28" s="333">
        <v>977</v>
      </c>
      <c r="J28" s="115" t="s">
        <v>140</v>
      </c>
      <c r="K28" s="115" t="s">
        <v>140</v>
      </c>
      <c r="L28" s="332" t="s">
        <v>140</v>
      </c>
      <c r="M28" s="333" t="s">
        <v>140</v>
      </c>
      <c r="N28" s="89">
        <v>1</v>
      </c>
      <c r="O28" s="89">
        <v>1</v>
      </c>
      <c r="P28" s="338" t="s">
        <v>140</v>
      </c>
      <c r="Q28" s="339" t="s">
        <v>140</v>
      </c>
      <c r="R28" s="89">
        <v>53</v>
      </c>
      <c r="S28" s="89">
        <v>51</v>
      </c>
      <c r="T28" s="338">
        <v>168</v>
      </c>
      <c r="U28" s="339">
        <v>162</v>
      </c>
      <c r="V28" s="89">
        <v>1</v>
      </c>
      <c r="W28" s="89">
        <v>1</v>
      </c>
      <c r="X28" s="338">
        <v>45</v>
      </c>
      <c r="Y28" s="339">
        <v>43</v>
      </c>
      <c r="Z28" s="89">
        <v>322</v>
      </c>
      <c r="AA28" s="89">
        <v>277</v>
      </c>
      <c r="AB28" s="338">
        <v>55</v>
      </c>
      <c r="AC28" s="339">
        <v>51</v>
      </c>
      <c r="AD28" s="338">
        <v>38</v>
      </c>
      <c r="AE28" s="339">
        <v>27</v>
      </c>
      <c r="AF28" s="89">
        <v>365</v>
      </c>
      <c r="AG28" s="89">
        <v>317</v>
      </c>
      <c r="AH28" s="338">
        <v>32</v>
      </c>
      <c r="AI28" s="339">
        <v>32</v>
      </c>
      <c r="AJ28" s="90">
        <v>18</v>
      </c>
      <c r="AK28" s="111">
        <v>15</v>
      </c>
    </row>
    <row r="29" spans="1:37" ht="12.75" customHeight="1">
      <c r="A29" s="201" t="s">
        <v>194</v>
      </c>
      <c r="B29" s="95">
        <v>400</v>
      </c>
      <c r="C29" s="328">
        <v>216</v>
      </c>
      <c r="D29" s="115">
        <v>192</v>
      </c>
      <c r="E29" s="90">
        <v>178</v>
      </c>
      <c r="F29" s="90">
        <v>13</v>
      </c>
      <c r="G29" s="90">
        <v>1</v>
      </c>
      <c r="H29" s="332">
        <v>192</v>
      </c>
      <c r="I29" s="333">
        <v>178</v>
      </c>
      <c r="J29" s="115">
        <v>2</v>
      </c>
      <c r="K29" s="115">
        <v>2</v>
      </c>
      <c r="L29" s="332" t="s">
        <v>140</v>
      </c>
      <c r="M29" s="333" t="s">
        <v>140</v>
      </c>
      <c r="N29" s="89" t="s">
        <v>140</v>
      </c>
      <c r="O29" s="89" t="s">
        <v>140</v>
      </c>
      <c r="P29" s="338" t="s">
        <v>140</v>
      </c>
      <c r="Q29" s="339" t="s">
        <v>140</v>
      </c>
      <c r="R29" s="89">
        <v>12</v>
      </c>
      <c r="S29" s="89">
        <v>9</v>
      </c>
      <c r="T29" s="338">
        <v>14</v>
      </c>
      <c r="U29" s="339">
        <v>14</v>
      </c>
      <c r="V29" s="89">
        <v>4</v>
      </c>
      <c r="W29" s="89">
        <v>4</v>
      </c>
      <c r="X29" s="338">
        <v>14</v>
      </c>
      <c r="Y29" s="339">
        <v>14</v>
      </c>
      <c r="Z29" s="89">
        <v>40</v>
      </c>
      <c r="AA29" s="89">
        <v>37</v>
      </c>
      <c r="AB29" s="338">
        <v>5</v>
      </c>
      <c r="AC29" s="339">
        <v>5</v>
      </c>
      <c r="AD29" s="338">
        <v>5</v>
      </c>
      <c r="AE29" s="339">
        <v>4</v>
      </c>
      <c r="AF29" s="89">
        <v>69</v>
      </c>
      <c r="AG29" s="89">
        <v>63</v>
      </c>
      <c r="AH29" s="338">
        <v>16</v>
      </c>
      <c r="AI29" s="339">
        <v>16</v>
      </c>
      <c r="AJ29" s="90">
        <v>11</v>
      </c>
      <c r="AK29" s="111">
        <v>10</v>
      </c>
    </row>
    <row r="30" spans="1:37" ht="12.75" customHeight="1">
      <c r="A30" s="201" t="s">
        <v>195</v>
      </c>
      <c r="B30" s="95">
        <v>875</v>
      </c>
      <c r="C30" s="328">
        <v>535</v>
      </c>
      <c r="D30" s="115">
        <v>518</v>
      </c>
      <c r="E30" s="90">
        <v>430</v>
      </c>
      <c r="F30" s="90">
        <v>70</v>
      </c>
      <c r="G30" s="90">
        <v>18</v>
      </c>
      <c r="H30" s="332">
        <v>518</v>
      </c>
      <c r="I30" s="333">
        <v>430</v>
      </c>
      <c r="J30" s="115" t="s">
        <v>140</v>
      </c>
      <c r="K30" s="115" t="s">
        <v>140</v>
      </c>
      <c r="L30" s="332" t="s">
        <v>140</v>
      </c>
      <c r="M30" s="333" t="s">
        <v>140</v>
      </c>
      <c r="N30" s="89" t="s">
        <v>140</v>
      </c>
      <c r="O30" s="89" t="s">
        <v>140</v>
      </c>
      <c r="P30" s="338" t="s">
        <v>140</v>
      </c>
      <c r="Q30" s="339" t="s">
        <v>140</v>
      </c>
      <c r="R30" s="89">
        <v>16</v>
      </c>
      <c r="S30" s="89">
        <v>11</v>
      </c>
      <c r="T30" s="338">
        <v>63</v>
      </c>
      <c r="U30" s="339">
        <v>61</v>
      </c>
      <c r="V30" s="89" t="s">
        <v>140</v>
      </c>
      <c r="W30" s="89" t="s">
        <v>140</v>
      </c>
      <c r="X30" s="338">
        <v>30</v>
      </c>
      <c r="Y30" s="339">
        <v>30</v>
      </c>
      <c r="Z30" s="89">
        <v>156</v>
      </c>
      <c r="AA30" s="89">
        <v>120</v>
      </c>
      <c r="AB30" s="338">
        <v>34</v>
      </c>
      <c r="AC30" s="339">
        <v>32</v>
      </c>
      <c r="AD30" s="338">
        <v>25</v>
      </c>
      <c r="AE30" s="339">
        <v>22</v>
      </c>
      <c r="AF30" s="89">
        <v>167</v>
      </c>
      <c r="AG30" s="89">
        <v>129</v>
      </c>
      <c r="AH30" s="338">
        <v>18</v>
      </c>
      <c r="AI30" s="339">
        <v>18</v>
      </c>
      <c r="AJ30" s="90">
        <v>9</v>
      </c>
      <c r="AK30" s="111">
        <v>7</v>
      </c>
    </row>
    <row r="31" spans="1:37" ht="12.75" customHeight="1">
      <c r="A31" s="200" t="s">
        <v>196</v>
      </c>
      <c r="B31" s="97">
        <v>295</v>
      </c>
      <c r="C31" s="329">
        <v>172</v>
      </c>
      <c r="D31" s="116">
        <v>163</v>
      </c>
      <c r="E31" s="88">
        <v>124</v>
      </c>
      <c r="F31" s="88">
        <v>27</v>
      </c>
      <c r="G31" s="88">
        <v>11</v>
      </c>
      <c r="H31" s="334">
        <v>163</v>
      </c>
      <c r="I31" s="335">
        <v>124</v>
      </c>
      <c r="J31" s="116" t="s">
        <v>140</v>
      </c>
      <c r="K31" s="116" t="s">
        <v>140</v>
      </c>
      <c r="L31" s="334" t="s">
        <v>140</v>
      </c>
      <c r="M31" s="335" t="s">
        <v>140</v>
      </c>
      <c r="N31" s="89" t="s">
        <v>140</v>
      </c>
      <c r="O31" s="89" t="s">
        <v>140</v>
      </c>
      <c r="P31" s="338" t="s">
        <v>140</v>
      </c>
      <c r="Q31" s="339" t="s">
        <v>140</v>
      </c>
      <c r="R31" s="89">
        <v>14</v>
      </c>
      <c r="S31" s="89">
        <v>11</v>
      </c>
      <c r="T31" s="338">
        <v>15</v>
      </c>
      <c r="U31" s="339">
        <v>15</v>
      </c>
      <c r="V31" s="89" t="s">
        <v>140</v>
      </c>
      <c r="W31" s="89" t="s">
        <v>140</v>
      </c>
      <c r="X31" s="338">
        <v>7</v>
      </c>
      <c r="Y31" s="339">
        <v>7</v>
      </c>
      <c r="Z31" s="89">
        <v>69</v>
      </c>
      <c r="AA31" s="89">
        <v>53</v>
      </c>
      <c r="AB31" s="338">
        <v>1</v>
      </c>
      <c r="AC31" s="339">
        <v>1</v>
      </c>
      <c r="AD31" s="338">
        <v>4</v>
      </c>
      <c r="AE31" s="339">
        <v>1</v>
      </c>
      <c r="AF31" s="89">
        <v>47</v>
      </c>
      <c r="AG31" s="89">
        <v>31</v>
      </c>
      <c r="AH31" s="338">
        <v>4</v>
      </c>
      <c r="AI31" s="339">
        <v>4</v>
      </c>
      <c r="AJ31" s="90">
        <v>2</v>
      </c>
      <c r="AK31" s="111">
        <v>1</v>
      </c>
    </row>
    <row r="32" spans="1:37" ht="12.75" customHeight="1">
      <c r="A32" s="201" t="s">
        <v>197</v>
      </c>
      <c r="B32" s="90">
        <v>293</v>
      </c>
      <c r="C32" s="328">
        <v>169</v>
      </c>
      <c r="D32" s="114">
        <v>161</v>
      </c>
      <c r="E32" s="90">
        <v>137</v>
      </c>
      <c r="F32" s="90">
        <v>18</v>
      </c>
      <c r="G32" s="90">
        <v>6</v>
      </c>
      <c r="H32" s="332">
        <v>161</v>
      </c>
      <c r="I32" s="333">
        <v>137</v>
      </c>
      <c r="J32" s="115" t="s">
        <v>140</v>
      </c>
      <c r="K32" s="115" t="s">
        <v>140</v>
      </c>
      <c r="L32" s="332" t="s">
        <v>140</v>
      </c>
      <c r="M32" s="333" t="s">
        <v>140</v>
      </c>
      <c r="N32" s="93" t="s">
        <v>140</v>
      </c>
      <c r="O32" s="93" t="s">
        <v>140</v>
      </c>
      <c r="P32" s="340" t="s">
        <v>140</v>
      </c>
      <c r="Q32" s="341" t="s">
        <v>140</v>
      </c>
      <c r="R32" s="93">
        <v>12</v>
      </c>
      <c r="S32" s="93">
        <v>10</v>
      </c>
      <c r="T32" s="340">
        <v>27</v>
      </c>
      <c r="U32" s="341">
        <v>27</v>
      </c>
      <c r="V32" s="93">
        <v>1</v>
      </c>
      <c r="W32" s="93">
        <v>1</v>
      </c>
      <c r="X32" s="340">
        <v>7</v>
      </c>
      <c r="Y32" s="341">
        <v>7</v>
      </c>
      <c r="Z32" s="93">
        <v>45</v>
      </c>
      <c r="AA32" s="93">
        <v>37</v>
      </c>
      <c r="AB32" s="340">
        <v>15</v>
      </c>
      <c r="AC32" s="341">
        <v>15</v>
      </c>
      <c r="AD32" s="340">
        <v>5</v>
      </c>
      <c r="AE32" s="341">
        <v>2</v>
      </c>
      <c r="AF32" s="93">
        <v>40</v>
      </c>
      <c r="AG32" s="93">
        <v>29</v>
      </c>
      <c r="AH32" s="340">
        <v>4</v>
      </c>
      <c r="AI32" s="341">
        <v>4</v>
      </c>
      <c r="AJ32" s="93">
        <v>5</v>
      </c>
      <c r="AK32" s="112">
        <v>5</v>
      </c>
    </row>
    <row r="33" spans="1:37" ht="12.75" customHeight="1">
      <c r="A33" s="201" t="s">
        <v>198</v>
      </c>
      <c r="B33" s="90">
        <v>1536</v>
      </c>
      <c r="C33" s="328">
        <v>861</v>
      </c>
      <c r="D33" s="115">
        <v>804</v>
      </c>
      <c r="E33" s="90">
        <v>698</v>
      </c>
      <c r="F33" s="90">
        <v>89</v>
      </c>
      <c r="G33" s="90">
        <v>17</v>
      </c>
      <c r="H33" s="332">
        <v>804</v>
      </c>
      <c r="I33" s="333">
        <v>698</v>
      </c>
      <c r="J33" s="115">
        <v>2</v>
      </c>
      <c r="K33" s="115">
        <v>2</v>
      </c>
      <c r="L33" s="332" t="s">
        <v>140</v>
      </c>
      <c r="M33" s="333" t="s">
        <v>140</v>
      </c>
      <c r="N33" s="90" t="s">
        <v>140</v>
      </c>
      <c r="O33" s="90" t="s">
        <v>140</v>
      </c>
      <c r="P33" s="338" t="s">
        <v>140</v>
      </c>
      <c r="Q33" s="339" t="s">
        <v>140</v>
      </c>
      <c r="R33" s="90">
        <v>47</v>
      </c>
      <c r="S33" s="90">
        <v>35</v>
      </c>
      <c r="T33" s="338">
        <v>99</v>
      </c>
      <c r="U33" s="339">
        <v>95</v>
      </c>
      <c r="V33" s="90">
        <v>2</v>
      </c>
      <c r="W33" s="90">
        <v>2</v>
      </c>
      <c r="X33" s="338">
        <v>49</v>
      </c>
      <c r="Y33" s="339">
        <v>47</v>
      </c>
      <c r="Z33" s="90">
        <v>216</v>
      </c>
      <c r="AA33" s="90">
        <v>186</v>
      </c>
      <c r="AB33" s="338">
        <v>36</v>
      </c>
      <c r="AC33" s="339">
        <v>35</v>
      </c>
      <c r="AD33" s="338">
        <v>49</v>
      </c>
      <c r="AE33" s="339">
        <v>36</v>
      </c>
      <c r="AF33" s="90">
        <v>267</v>
      </c>
      <c r="AG33" s="90">
        <v>226</v>
      </c>
      <c r="AH33" s="338">
        <v>23</v>
      </c>
      <c r="AI33" s="339">
        <v>23</v>
      </c>
      <c r="AJ33" s="90">
        <v>14</v>
      </c>
      <c r="AK33" s="111">
        <v>11</v>
      </c>
    </row>
    <row r="34" spans="1:37" ht="12.75" customHeight="1">
      <c r="A34" s="201" t="s">
        <v>199</v>
      </c>
      <c r="B34" s="90">
        <v>1288</v>
      </c>
      <c r="C34" s="328">
        <v>708</v>
      </c>
      <c r="D34" s="115">
        <v>681</v>
      </c>
      <c r="E34" s="90">
        <v>591</v>
      </c>
      <c r="F34" s="90">
        <v>72</v>
      </c>
      <c r="G34" s="90">
        <v>18</v>
      </c>
      <c r="H34" s="332">
        <v>681</v>
      </c>
      <c r="I34" s="333">
        <v>591</v>
      </c>
      <c r="J34" s="115" t="s">
        <v>140</v>
      </c>
      <c r="K34" s="115" t="s">
        <v>140</v>
      </c>
      <c r="L34" s="332" t="s">
        <v>140</v>
      </c>
      <c r="M34" s="333" t="s">
        <v>140</v>
      </c>
      <c r="N34" s="90" t="s">
        <v>140</v>
      </c>
      <c r="O34" s="90" t="s">
        <v>140</v>
      </c>
      <c r="P34" s="338" t="s">
        <v>140</v>
      </c>
      <c r="Q34" s="339" t="s">
        <v>140</v>
      </c>
      <c r="R34" s="90">
        <v>36</v>
      </c>
      <c r="S34" s="90">
        <v>29</v>
      </c>
      <c r="T34" s="338">
        <v>106</v>
      </c>
      <c r="U34" s="339">
        <v>104</v>
      </c>
      <c r="V34" s="90" t="s">
        <v>140</v>
      </c>
      <c r="W34" s="90" t="s">
        <v>140</v>
      </c>
      <c r="X34" s="338">
        <v>31</v>
      </c>
      <c r="Y34" s="339">
        <v>27</v>
      </c>
      <c r="Z34" s="90">
        <v>196</v>
      </c>
      <c r="AA34" s="90">
        <v>173</v>
      </c>
      <c r="AB34" s="338">
        <v>32</v>
      </c>
      <c r="AC34" s="339">
        <v>30</v>
      </c>
      <c r="AD34" s="338">
        <v>38</v>
      </c>
      <c r="AE34" s="339">
        <v>22</v>
      </c>
      <c r="AF34" s="90">
        <v>214</v>
      </c>
      <c r="AG34" s="90">
        <v>178</v>
      </c>
      <c r="AH34" s="338">
        <v>14</v>
      </c>
      <c r="AI34" s="339">
        <v>14</v>
      </c>
      <c r="AJ34" s="90">
        <v>14</v>
      </c>
      <c r="AK34" s="111">
        <v>14</v>
      </c>
    </row>
    <row r="35" spans="1:37" ht="12.75" customHeight="1">
      <c r="A35" s="201" t="s">
        <v>200</v>
      </c>
      <c r="B35" s="90">
        <v>1039</v>
      </c>
      <c r="C35" s="328">
        <v>565</v>
      </c>
      <c r="D35" s="115">
        <v>536</v>
      </c>
      <c r="E35" s="90">
        <v>472</v>
      </c>
      <c r="F35" s="90">
        <v>53</v>
      </c>
      <c r="G35" s="90">
        <v>11</v>
      </c>
      <c r="H35" s="332">
        <v>536</v>
      </c>
      <c r="I35" s="333">
        <v>472</v>
      </c>
      <c r="J35" s="115" t="s">
        <v>140</v>
      </c>
      <c r="K35" s="115" t="s">
        <v>140</v>
      </c>
      <c r="L35" s="332" t="s">
        <v>140</v>
      </c>
      <c r="M35" s="333" t="s">
        <v>140</v>
      </c>
      <c r="N35" s="90" t="s">
        <v>140</v>
      </c>
      <c r="O35" s="90" t="s">
        <v>140</v>
      </c>
      <c r="P35" s="338" t="s">
        <v>140</v>
      </c>
      <c r="Q35" s="339" t="s">
        <v>140</v>
      </c>
      <c r="R35" s="90">
        <v>28</v>
      </c>
      <c r="S35" s="90">
        <v>24</v>
      </c>
      <c r="T35" s="338">
        <v>78</v>
      </c>
      <c r="U35" s="339">
        <v>76</v>
      </c>
      <c r="V35" s="90">
        <v>7</v>
      </c>
      <c r="W35" s="90">
        <v>7</v>
      </c>
      <c r="X35" s="338">
        <v>35</v>
      </c>
      <c r="Y35" s="339">
        <v>33</v>
      </c>
      <c r="Z35" s="90">
        <v>117</v>
      </c>
      <c r="AA35" s="90">
        <v>92</v>
      </c>
      <c r="AB35" s="338">
        <v>32</v>
      </c>
      <c r="AC35" s="339">
        <v>31</v>
      </c>
      <c r="AD35" s="338">
        <v>14</v>
      </c>
      <c r="AE35" s="339">
        <v>12</v>
      </c>
      <c r="AF35" s="90">
        <v>187</v>
      </c>
      <c r="AG35" s="90">
        <v>164</v>
      </c>
      <c r="AH35" s="338">
        <v>22</v>
      </c>
      <c r="AI35" s="339">
        <v>22</v>
      </c>
      <c r="AJ35" s="90">
        <v>16</v>
      </c>
      <c r="AK35" s="111">
        <v>11</v>
      </c>
    </row>
    <row r="36" spans="1:37" ht="12.75" customHeight="1">
      <c r="A36" s="200" t="s">
        <v>201</v>
      </c>
      <c r="B36" s="90">
        <v>693</v>
      </c>
      <c r="C36" s="328">
        <v>410</v>
      </c>
      <c r="D36" s="116">
        <v>401</v>
      </c>
      <c r="E36" s="90">
        <v>312</v>
      </c>
      <c r="F36" s="90">
        <v>66</v>
      </c>
      <c r="G36" s="90">
        <v>23</v>
      </c>
      <c r="H36" s="332">
        <v>401</v>
      </c>
      <c r="I36" s="333">
        <v>312</v>
      </c>
      <c r="J36" s="115" t="s">
        <v>140</v>
      </c>
      <c r="K36" s="115" t="s">
        <v>140</v>
      </c>
      <c r="L36" s="332" t="s">
        <v>140</v>
      </c>
      <c r="M36" s="333" t="s">
        <v>140</v>
      </c>
      <c r="N36" s="88" t="s">
        <v>140</v>
      </c>
      <c r="O36" s="88" t="s">
        <v>140</v>
      </c>
      <c r="P36" s="342" t="s">
        <v>140</v>
      </c>
      <c r="Q36" s="343" t="s">
        <v>140</v>
      </c>
      <c r="R36" s="88">
        <v>28</v>
      </c>
      <c r="S36" s="88">
        <v>22</v>
      </c>
      <c r="T36" s="342">
        <v>46</v>
      </c>
      <c r="U36" s="343">
        <v>42</v>
      </c>
      <c r="V36" s="88">
        <v>2</v>
      </c>
      <c r="W36" s="88">
        <v>2</v>
      </c>
      <c r="X36" s="342">
        <v>13</v>
      </c>
      <c r="Y36" s="343">
        <v>12</v>
      </c>
      <c r="Z36" s="88">
        <v>119</v>
      </c>
      <c r="AA36" s="88">
        <v>79</v>
      </c>
      <c r="AB36" s="342">
        <v>23</v>
      </c>
      <c r="AC36" s="343">
        <v>20</v>
      </c>
      <c r="AD36" s="342">
        <v>17</v>
      </c>
      <c r="AE36" s="343">
        <v>15</v>
      </c>
      <c r="AF36" s="88">
        <v>123</v>
      </c>
      <c r="AG36" s="88">
        <v>94</v>
      </c>
      <c r="AH36" s="342">
        <v>11</v>
      </c>
      <c r="AI36" s="343">
        <v>11</v>
      </c>
      <c r="AJ36" s="88">
        <v>19</v>
      </c>
      <c r="AK36" s="113">
        <v>15</v>
      </c>
    </row>
    <row r="37" spans="1:37" ht="12.75" customHeight="1">
      <c r="A37" s="201" t="s">
        <v>202</v>
      </c>
      <c r="B37" s="92">
        <v>332</v>
      </c>
      <c r="C37" s="327">
        <v>204</v>
      </c>
      <c r="D37" s="114">
        <v>198</v>
      </c>
      <c r="E37" s="93">
        <v>148</v>
      </c>
      <c r="F37" s="93">
        <v>32</v>
      </c>
      <c r="G37" s="93">
        <v>18</v>
      </c>
      <c r="H37" s="330">
        <v>198</v>
      </c>
      <c r="I37" s="331">
        <v>148</v>
      </c>
      <c r="J37" s="114" t="s">
        <v>140</v>
      </c>
      <c r="K37" s="114" t="s">
        <v>140</v>
      </c>
      <c r="L37" s="330" t="s">
        <v>140</v>
      </c>
      <c r="M37" s="331" t="s">
        <v>140</v>
      </c>
      <c r="N37" s="89" t="s">
        <v>140</v>
      </c>
      <c r="O37" s="89" t="s">
        <v>140</v>
      </c>
      <c r="P37" s="338" t="s">
        <v>140</v>
      </c>
      <c r="Q37" s="339" t="s">
        <v>140</v>
      </c>
      <c r="R37" s="89">
        <v>8</v>
      </c>
      <c r="S37" s="89">
        <v>7</v>
      </c>
      <c r="T37" s="338">
        <v>20</v>
      </c>
      <c r="U37" s="339">
        <v>20</v>
      </c>
      <c r="V37" s="89" t="s">
        <v>140</v>
      </c>
      <c r="W37" s="89" t="s">
        <v>140</v>
      </c>
      <c r="X37" s="338">
        <v>8</v>
      </c>
      <c r="Y37" s="339">
        <v>8</v>
      </c>
      <c r="Z37" s="89">
        <v>70</v>
      </c>
      <c r="AA37" s="89">
        <v>42</v>
      </c>
      <c r="AB37" s="338">
        <v>7</v>
      </c>
      <c r="AC37" s="339">
        <v>6</v>
      </c>
      <c r="AD37" s="338">
        <v>3</v>
      </c>
      <c r="AE37" s="339">
        <v>2</v>
      </c>
      <c r="AF37" s="89">
        <v>76</v>
      </c>
      <c r="AG37" s="89">
        <v>57</v>
      </c>
      <c r="AH37" s="338">
        <v>3</v>
      </c>
      <c r="AI37" s="339">
        <v>3</v>
      </c>
      <c r="AJ37" s="90">
        <v>3</v>
      </c>
      <c r="AK37" s="111">
        <v>3</v>
      </c>
    </row>
    <row r="38" spans="1:37" ht="12.75" customHeight="1">
      <c r="A38" s="201" t="s">
        <v>203</v>
      </c>
      <c r="B38" s="95">
        <v>304</v>
      </c>
      <c r="C38" s="328">
        <v>188</v>
      </c>
      <c r="D38" s="115">
        <v>182</v>
      </c>
      <c r="E38" s="90">
        <v>122</v>
      </c>
      <c r="F38" s="90">
        <v>38</v>
      </c>
      <c r="G38" s="90">
        <v>22</v>
      </c>
      <c r="H38" s="332">
        <v>182</v>
      </c>
      <c r="I38" s="333">
        <v>122</v>
      </c>
      <c r="J38" s="115" t="s">
        <v>140</v>
      </c>
      <c r="K38" s="115" t="s">
        <v>140</v>
      </c>
      <c r="L38" s="332" t="s">
        <v>140</v>
      </c>
      <c r="M38" s="333" t="s">
        <v>140</v>
      </c>
      <c r="N38" s="89" t="s">
        <v>140</v>
      </c>
      <c r="O38" s="89" t="s">
        <v>140</v>
      </c>
      <c r="P38" s="338" t="s">
        <v>140</v>
      </c>
      <c r="Q38" s="339" t="s">
        <v>140</v>
      </c>
      <c r="R38" s="89">
        <v>10</v>
      </c>
      <c r="S38" s="89">
        <v>10</v>
      </c>
      <c r="T38" s="338">
        <v>10</v>
      </c>
      <c r="U38" s="339">
        <v>10</v>
      </c>
      <c r="V38" s="89" t="s">
        <v>140</v>
      </c>
      <c r="W38" s="89" t="s">
        <v>140</v>
      </c>
      <c r="X38" s="338">
        <v>6</v>
      </c>
      <c r="Y38" s="339">
        <v>4</v>
      </c>
      <c r="Z38" s="89">
        <v>67</v>
      </c>
      <c r="AA38" s="89">
        <v>32</v>
      </c>
      <c r="AB38" s="338">
        <v>6</v>
      </c>
      <c r="AC38" s="339">
        <v>5</v>
      </c>
      <c r="AD38" s="338">
        <v>7</v>
      </c>
      <c r="AE38" s="339">
        <v>3</v>
      </c>
      <c r="AF38" s="89">
        <v>71</v>
      </c>
      <c r="AG38" s="89">
        <v>53</v>
      </c>
      <c r="AH38" s="338">
        <v>4</v>
      </c>
      <c r="AI38" s="339">
        <v>4</v>
      </c>
      <c r="AJ38" s="90">
        <v>1</v>
      </c>
      <c r="AK38" s="111">
        <v>1</v>
      </c>
    </row>
    <row r="39" spans="1:37" ht="12.75" customHeight="1">
      <c r="A39" s="201" t="s">
        <v>204</v>
      </c>
      <c r="B39" s="95">
        <v>935</v>
      </c>
      <c r="C39" s="328">
        <v>543</v>
      </c>
      <c r="D39" s="115">
        <v>528</v>
      </c>
      <c r="E39" s="90">
        <v>470</v>
      </c>
      <c r="F39" s="90">
        <v>44</v>
      </c>
      <c r="G39" s="90">
        <v>14</v>
      </c>
      <c r="H39" s="332">
        <v>528</v>
      </c>
      <c r="I39" s="333">
        <v>470</v>
      </c>
      <c r="J39" s="115">
        <v>1</v>
      </c>
      <c r="K39" s="115">
        <v>1</v>
      </c>
      <c r="L39" s="332" t="s">
        <v>140</v>
      </c>
      <c r="M39" s="333" t="s">
        <v>140</v>
      </c>
      <c r="N39" s="89" t="s">
        <v>140</v>
      </c>
      <c r="O39" s="89" t="s">
        <v>140</v>
      </c>
      <c r="P39" s="338" t="s">
        <v>140</v>
      </c>
      <c r="Q39" s="339" t="s">
        <v>140</v>
      </c>
      <c r="R39" s="89">
        <v>30</v>
      </c>
      <c r="S39" s="89">
        <v>25</v>
      </c>
      <c r="T39" s="338">
        <v>81</v>
      </c>
      <c r="U39" s="339">
        <v>81</v>
      </c>
      <c r="V39" s="89">
        <v>2</v>
      </c>
      <c r="W39" s="89">
        <v>2</v>
      </c>
      <c r="X39" s="338">
        <v>31</v>
      </c>
      <c r="Y39" s="339">
        <v>31</v>
      </c>
      <c r="Z39" s="89">
        <v>127</v>
      </c>
      <c r="AA39" s="89">
        <v>110</v>
      </c>
      <c r="AB39" s="338">
        <v>22</v>
      </c>
      <c r="AC39" s="339">
        <v>22</v>
      </c>
      <c r="AD39" s="338">
        <v>26</v>
      </c>
      <c r="AE39" s="339">
        <v>18</v>
      </c>
      <c r="AF39" s="89">
        <v>185</v>
      </c>
      <c r="AG39" s="89">
        <v>158</v>
      </c>
      <c r="AH39" s="338">
        <v>11</v>
      </c>
      <c r="AI39" s="339">
        <v>11</v>
      </c>
      <c r="AJ39" s="90">
        <v>12</v>
      </c>
      <c r="AK39" s="111">
        <v>11</v>
      </c>
    </row>
    <row r="40" spans="1:37" ht="12.75" customHeight="1">
      <c r="A40" s="201" t="s">
        <v>205</v>
      </c>
      <c r="B40" s="95">
        <v>716</v>
      </c>
      <c r="C40" s="328">
        <v>446</v>
      </c>
      <c r="D40" s="115">
        <v>429</v>
      </c>
      <c r="E40" s="90">
        <v>380</v>
      </c>
      <c r="F40" s="90">
        <v>32</v>
      </c>
      <c r="G40" s="90">
        <v>17</v>
      </c>
      <c r="H40" s="332">
        <v>429</v>
      </c>
      <c r="I40" s="333">
        <v>380</v>
      </c>
      <c r="J40" s="115">
        <v>3</v>
      </c>
      <c r="K40" s="115">
        <v>2</v>
      </c>
      <c r="L40" s="332" t="s">
        <v>140</v>
      </c>
      <c r="M40" s="333" t="s">
        <v>140</v>
      </c>
      <c r="N40" s="89" t="s">
        <v>140</v>
      </c>
      <c r="O40" s="89" t="s">
        <v>140</v>
      </c>
      <c r="P40" s="338" t="s">
        <v>140</v>
      </c>
      <c r="Q40" s="339" t="s">
        <v>140</v>
      </c>
      <c r="R40" s="89">
        <v>34</v>
      </c>
      <c r="S40" s="89">
        <v>31</v>
      </c>
      <c r="T40" s="338">
        <v>57</v>
      </c>
      <c r="U40" s="339">
        <v>54</v>
      </c>
      <c r="V40" s="89">
        <v>2</v>
      </c>
      <c r="W40" s="89">
        <v>2</v>
      </c>
      <c r="X40" s="338">
        <v>19</v>
      </c>
      <c r="Y40" s="339">
        <v>18</v>
      </c>
      <c r="Z40" s="89">
        <v>128</v>
      </c>
      <c r="AA40" s="89">
        <v>107</v>
      </c>
      <c r="AB40" s="338">
        <v>21</v>
      </c>
      <c r="AC40" s="339">
        <v>20</v>
      </c>
      <c r="AD40" s="338">
        <v>18</v>
      </c>
      <c r="AE40" s="339">
        <v>12</v>
      </c>
      <c r="AF40" s="89">
        <v>121</v>
      </c>
      <c r="AG40" s="89">
        <v>110</v>
      </c>
      <c r="AH40" s="338">
        <v>12</v>
      </c>
      <c r="AI40" s="339">
        <v>12</v>
      </c>
      <c r="AJ40" s="90">
        <v>14</v>
      </c>
      <c r="AK40" s="111">
        <v>12</v>
      </c>
    </row>
    <row r="41" spans="1:37" ht="12.75" customHeight="1">
      <c r="A41" s="200" t="s">
        <v>206</v>
      </c>
      <c r="B41" s="97">
        <v>383</v>
      </c>
      <c r="C41" s="329">
        <v>254</v>
      </c>
      <c r="D41" s="116">
        <v>240</v>
      </c>
      <c r="E41" s="88">
        <v>188</v>
      </c>
      <c r="F41" s="88">
        <v>34</v>
      </c>
      <c r="G41" s="88">
        <v>18</v>
      </c>
      <c r="H41" s="334">
        <v>240</v>
      </c>
      <c r="I41" s="335">
        <v>188</v>
      </c>
      <c r="J41" s="116">
        <v>1</v>
      </c>
      <c r="K41" s="116">
        <v>1</v>
      </c>
      <c r="L41" s="334" t="s">
        <v>140</v>
      </c>
      <c r="M41" s="335" t="s">
        <v>140</v>
      </c>
      <c r="N41" s="89" t="s">
        <v>140</v>
      </c>
      <c r="O41" s="89" t="s">
        <v>140</v>
      </c>
      <c r="P41" s="338" t="s">
        <v>140</v>
      </c>
      <c r="Q41" s="339" t="s">
        <v>140</v>
      </c>
      <c r="R41" s="89">
        <v>23</v>
      </c>
      <c r="S41" s="89">
        <v>17</v>
      </c>
      <c r="T41" s="338">
        <v>25</v>
      </c>
      <c r="U41" s="339">
        <v>25</v>
      </c>
      <c r="V41" s="89" t="s">
        <v>140</v>
      </c>
      <c r="W41" s="89" t="s">
        <v>140</v>
      </c>
      <c r="X41" s="338">
        <v>17</v>
      </c>
      <c r="Y41" s="339">
        <v>16</v>
      </c>
      <c r="Z41" s="89">
        <v>76</v>
      </c>
      <c r="AA41" s="89">
        <v>40</v>
      </c>
      <c r="AB41" s="338">
        <v>8</v>
      </c>
      <c r="AC41" s="339">
        <v>7</v>
      </c>
      <c r="AD41" s="338">
        <v>3</v>
      </c>
      <c r="AE41" s="339">
        <v>3</v>
      </c>
      <c r="AF41" s="89">
        <v>70</v>
      </c>
      <c r="AG41" s="89">
        <v>63</v>
      </c>
      <c r="AH41" s="338">
        <v>9</v>
      </c>
      <c r="AI41" s="339">
        <v>9</v>
      </c>
      <c r="AJ41" s="90">
        <v>8</v>
      </c>
      <c r="AK41" s="111">
        <v>7</v>
      </c>
    </row>
    <row r="42" spans="1:37" ht="12.75" customHeight="1">
      <c r="A42" s="201" t="s">
        <v>207</v>
      </c>
      <c r="B42" s="90">
        <v>2702</v>
      </c>
      <c r="C42" s="328">
        <v>1629</v>
      </c>
      <c r="D42" s="114">
        <v>1556</v>
      </c>
      <c r="E42" s="90">
        <v>1381</v>
      </c>
      <c r="F42" s="90">
        <v>140</v>
      </c>
      <c r="G42" s="90">
        <v>35</v>
      </c>
      <c r="H42" s="332">
        <v>1556</v>
      </c>
      <c r="I42" s="333">
        <v>1381</v>
      </c>
      <c r="J42" s="115">
        <v>8</v>
      </c>
      <c r="K42" s="115">
        <v>3</v>
      </c>
      <c r="L42" s="332" t="s">
        <v>140</v>
      </c>
      <c r="M42" s="333" t="s">
        <v>140</v>
      </c>
      <c r="N42" s="93" t="s">
        <v>140</v>
      </c>
      <c r="O42" s="93" t="s">
        <v>140</v>
      </c>
      <c r="P42" s="340" t="s">
        <v>140</v>
      </c>
      <c r="Q42" s="341" t="s">
        <v>140</v>
      </c>
      <c r="R42" s="93">
        <v>105</v>
      </c>
      <c r="S42" s="93">
        <v>81</v>
      </c>
      <c r="T42" s="340">
        <v>263</v>
      </c>
      <c r="U42" s="341">
        <v>258</v>
      </c>
      <c r="V42" s="93">
        <v>8</v>
      </c>
      <c r="W42" s="93">
        <v>8</v>
      </c>
      <c r="X42" s="340">
        <v>96</v>
      </c>
      <c r="Y42" s="341">
        <v>93</v>
      </c>
      <c r="Z42" s="93">
        <v>407</v>
      </c>
      <c r="AA42" s="93">
        <v>357</v>
      </c>
      <c r="AB42" s="340">
        <v>106</v>
      </c>
      <c r="AC42" s="341">
        <v>105</v>
      </c>
      <c r="AD42" s="340">
        <v>33</v>
      </c>
      <c r="AE42" s="341">
        <v>25</v>
      </c>
      <c r="AF42" s="93">
        <v>453</v>
      </c>
      <c r="AG42" s="93">
        <v>379</v>
      </c>
      <c r="AH42" s="340">
        <v>43</v>
      </c>
      <c r="AI42" s="341">
        <v>43</v>
      </c>
      <c r="AJ42" s="93">
        <v>34</v>
      </c>
      <c r="AK42" s="112">
        <v>29</v>
      </c>
    </row>
    <row r="43" spans="1:37" ht="12.75" customHeight="1">
      <c r="A43" s="201" t="s">
        <v>208</v>
      </c>
      <c r="B43" s="90">
        <v>554</v>
      </c>
      <c r="C43" s="328">
        <v>325</v>
      </c>
      <c r="D43" s="115">
        <v>301</v>
      </c>
      <c r="E43" s="90">
        <v>254</v>
      </c>
      <c r="F43" s="90">
        <v>37</v>
      </c>
      <c r="G43" s="90">
        <v>10</v>
      </c>
      <c r="H43" s="332">
        <v>301</v>
      </c>
      <c r="I43" s="333">
        <v>254</v>
      </c>
      <c r="J43" s="115">
        <v>1</v>
      </c>
      <c r="K43" s="115" t="s">
        <v>140</v>
      </c>
      <c r="L43" s="332" t="s">
        <v>140</v>
      </c>
      <c r="M43" s="333" t="s">
        <v>140</v>
      </c>
      <c r="N43" s="90" t="s">
        <v>140</v>
      </c>
      <c r="O43" s="90" t="s">
        <v>140</v>
      </c>
      <c r="P43" s="338" t="s">
        <v>140</v>
      </c>
      <c r="Q43" s="339" t="s">
        <v>140</v>
      </c>
      <c r="R43" s="90">
        <v>26</v>
      </c>
      <c r="S43" s="90">
        <v>22</v>
      </c>
      <c r="T43" s="338">
        <v>41</v>
      </c>
      <c r="U43" s="339">
        <v>38</v>
      </c>
      <c r="V43" s="90">
        <v>1</v>
      </c>
      <c r="W43" s="90">
        <v>1</v>
      </c>
      <c r="X43" s="338">
        <v>23</v>
      </c>
      <c r="Y43" s="339">
        <v>22</v>
      </c>
      <c r="Z43" s="90">
        <v>81</v>
      </c>
      <c r="AA43" s="90">
        <v>55</v>
      </c>
      <c r="AB43" s="338">
        <v>8</v>
      </c>
      <c r="AC43" s="339">
        <v>8</v>
      </c>
      <c r="AD43" s="338">
        <v>7</v>
      </c>
      <c r="AE43" s="339">
        <v>6</v>
      </c>
      <c r="AF43" s="90">
        <v>91</v>
      </c>
      <c r="AG43" s="90">
        <v>81</v>
      </c>
      <c r="AH43" s="338">
        <v>12</v>
      </c>
      <c r="AI43" s="339">
        <v>12</v>
      </c>
      <c r="AJ43" s="90">
        <v>10</v>
      </c>
      <c r="AK43" s="111">
        <v>9</v>
      </c>
    </row>
    <row r="44" spans="1:37" ht="12.75" customHeight="1">
      <c r="A44" s="201" t="s">
        <v>209</v>
      </c>
      <c r="B44" s="90">
        <v>576</v>
      </c>
      <c r="C44" s="328">
        <v>351</v>
      </c>
      <c r="D44" s="115">
        <v>339</v>
      </c>
      <c r="E44" s="90">
        <v>297</v>
      </c>
      <c r="F44" s="90">
        <v>31</v>
      </c>
      <c r="G44" s="90">
        <v>11</v>
      </c>
      <c r="H44" s="332">
        <v>339</v>
      </c>
      <c r="I44" s="333">
        <v>297</v>
      </c>
      <c r="J44" s="115" t="s">
        <v>140</v>
      </c>
      <c r="K44" s="115" t="s">
        <v>140</v>
      </c>
      <c r="L44" s="332" t="s">
        <v>140</v>
      </c>
      <c r="M44" s="333" t="s">
        <v>140</v>
      </c>
      <c r="N44" s="90" t="s">
        <v>140</v>
      </c>
      <c r="O44" s="90" t="s">
        <v>140</v>
      </c>
      <c r="P44" s="338" t="s">
        <v>140</v>
      </c>
      <c r="Q44" s="339" t="s">
        <v>140</v>
      </c>
      <c r="R44" s="90">
        <v>35</v>
      </c>
      <c r="S44" s="90">
        <v>26</v>
      </c>
      <c r="T44" s="338">
        <v>47</v>
      </c>
      <c r="U44" s="339">
        <v>43</v>
      </c>
      <c r="V44" s="90">
        <v>1</v>
      </c>
      <c r="W44" s="90">
        <v>1</v>
      </c>
      <c r="X44" s="338">
        <v>16</v>
      </c>
      <c r="Y44" s="339">
        <v>14</v>
      </c>
      <c r="Z44" s="90">
        <v>96</v>
      </c>
      <c r="AA44" s="90">
        <v>81</v>
      </c>
      <c r="AB44" s="338">
        <v>12</v>
      </c>
      <c r="AC44" s="339">
        <v>11</v>
      </c>
      <c r="AD44" s="338">
        <v>9</v>
      </c>
      <c r="AE44" s="339">
        <v>8</v>
      </c>
      <c r="AF44" s="90">
        <v>101</v>
      </c>
      <c r="AG44" s="90">
        <v>92</v>
      </c>
      <c r="AH44" s="338">
        <v>10</v>
      </c>
      <c r="AI44" s="339">
        <v>10</v>
      </c>
      <c r="AJ44" s="90">
        <v>12</v>
      </c>
      <c r="AK44" s="111">
        <v>11</v>
      </c>
    </row>
    <row r="45" spans="1:37" ht="12.75" customHeight="1">
      <c r="A45" s="201" t="s">
        <v>210</v>
      </c>
      <c r="B45" s="90">
        <v>640</v>
      </c>
      <c r="C45" s="328">
        <v>383</v>
      </c>
      <c r="D45" s="115">
        <v>365</v>
      </c>
      <c r="E45" s="90">
        <v>312</v>
      </c>
      <c r="F45" s="90">
        <v>39</v>
      </c>
      <c r="G45" s="90">
        <v>14</v>
      </c>
      <c r="H45" s="332">
        <v>365</v>
      </c>
      <c r="I45" s="333">
        <v>312</v>
      </c>
      <c r="J45" s="115">
        <v>5</v>
      </c>
      <c r="K45" s="115">
        <v>2</v>
      </c>
      <c r="L45" s="332" t="s">
        <v>140</v>
      </c>
      <c r="M45" s="333" t="s">
        <v>140</v>
      </c>
      <c r="N45" s="90" t="s">
        <v>140</v>
      </c>
      <c r="O45" s="90" t="s">
        <v>140</v>
      </c>
      <c r="P45" s="338" t="s">
        <v>140</v>
      </c>
      <c r="Q45" s="339" t="s">
        <v>140</v>
      </c>
      <c r="R45" s="90">
        <v>22</v>
      </c>
      <c r="S45" s="90">
        <v>18</v>
      </c>
      <c r="T45" s="338">
        <v>58</v>
      </c>
      <c r="U45" s="339">
        <v>57</v>
      </c>
      <c r="V45" s="90">
        <v>2</v>
      </c>
      <c r="W45" s="90">
        <v>2</v>
      </c>
      <c r="X45" s="338">
        <v>19</v>
      </c>
      <c r="Y45" s="339">
        <v>18</v>
      </c>
      <c r="Z45" s="90">
        <v>108</v>
      </c>
      <c r="AA45" s="90">
        <v>90</v>
      </c>
      <c r="AB45" s="338">
        <v>12</v>
      </c>
      <c r="AC45" s="339">
        <v>11</v>
      </c>
      <c r="AD45" s="338">
        <v>12</v>
      </c>
      <c r="AE45" s="339">
        <v>6</v>
      </c>
      <c r="AF45" s="90">
        <v>102</v>
      </c>
      <c r="AG45" s="90">
        <v>83</v>
      </c>
      <c r="AH45" s="338">
        <v>14</v>
      </c>
      <c r="AI45" s="339">
        <v>14</v>
      </c>
      <c r="AJ45" s="90">
        <v>11</v>
      </c>
      <c r="AK45" s="111">
        <v>11</v>
      </c>
    </row>
    <row r="46" spans="1:37" ht="12.75" customHeight="1">
      <c r="A46" s="200" t="s">
        <v>211</v>
      </c>
      <c r="B46" s="90">
        <v>870</v>
      </c>
      <c r="C46" s="328">
        <v>488</v>
      </c>
      <c r="D46" s="116">
        <v>462</v>
      </c>
      <c r="E46" s="90">
        <v>389</v>
      </c>
      <c r="F46" s="90">
        <v>58</v>
      </c>
      <c r="G46" s="90">
        <v>15</v>
      </c>
      <c r="H46" s="332">
        <v>462</v>
      </c>
      <c r="I46" s="333">
        <v>389</v>
      </c>
      <c r="J46" s="115">
        <v>1</v>
      </c>
      <c r="K46" s="115">
        <v>1</v>
      </c>
      <c r="L46" s="332" t="s">
        <v>140</v>
      </c>
      <c r="M46" s="333" t="s">
        <v>140</v>
      </c>
      <c r="N46" s="88" t="s">
        <v>140</v>
      </c>
      <c r="O46" s="88" t="s">
        <v>140</v>
      </c>
      <c r="P46" s="342" t="s">
        <v>140</v>
      </c>
      <c r="Q46" s="343" t="s">
        <v>140</v>
      </c>
      <c r="R46" s="88">
        <v>26</v>
      </c>
      <c r="S46" s="88">
        <v>22</v>
      </c>
      <c r="T46" s="342">
        <v>52</v>
      </c>
      <c r="U46" s="343">
        <v>51</v>
      </c>
      <c r="V46" s="88" t="s">
        <v>140</v>
      </c>
      <c r="W46" s="88" t="s">
        <v>140</v>
      </c>
      <c r="X46" s="342">
        <v>23</v>
      </c>
      <c r="Y46" s="343">
        <v>22</v>
      </c>
      <c r="Z46" s="88">
        <v>146</v>
      </c>
      <c r="AA46" s="88">
        <v>127</v>
      </c>
      <c r="AB46" s="342">
        <v>16</v>
      </c>
      <c r="AC46" s="343">
        <v>16</v>
      </c>
      <c r="AD46" s="342">
        <v>22</v>
      </c>
      <c r="AE46" s="343">
        <v>11</v>
      </c>
      <c r="AF46" s="88">
        <v>165</v>
      </c>
      <c r="AG46" s="88">
        <v>129</v>
      </c>
      <c r="AH46" s="342">
        <v>10</v>
      </c>
      <c r="AI46" s="343">
        <v>10</v>
      </c>
      <c r="AJ46" s="88">
        <v>1</v>
      </c>
      <c r="AK46" s="113" t="s">
        <v>140</v>
      </c>
    </row>
    <row r="47" spans="1:37" ht="12.75" customHeight="1">
      <c r="A47" s="201" t="s">
        <v>212</v>
      </c>
      <c r="B47" s="92">
        <v>894</v>
      </c>
      <c r="C47" s="327">
        <v>521</v>
      </c>
      <c r="D47" s="114">
        <v>507</v>
      </c>
      <c r="E47" s="93">
        <v>446</v>
      </c>
      <c r="F47" s="93">
        <v>49</v>
      </c>
      <c r="G47" s="93">
        <v>12</v>
      </c>
      <c r="H47" s="330">
        <v>507</v>
      </c>
      <c r="I47" s="331">
        <v>446</v>
      </c>
      <c r="J47" s="114">
        <v>2</v>
      </c>
      <c r="K47" s="114">
        <v>1</v>
      </c>
      <c r="L47" s="330" t="s">
        <v>140</v>
      </c>
      <c r="M47" s="331" t="s">
        <v>140</v>
      </c>
      <c r="N47" s="89" t="s">
        <v>140</v>
      </c>
      <c r="O47" s="89" t="s">
        <v>140</v>
      </c>
      <c r="P47" s="338" t="s">
        <v>140</v>
      </c>
      <c r="Q47" s="339" t="s">
        <v>140</v>
      </c>
      <c r="R47" s="89">
        <v>33</v>
      </c>
      <c r="S47" s="89">
        <v>30</v>
      </c>
      <c r="T47" s="338">
        <v>74</v>
      </c>
      <c r="U47" s="339">
        <v>73</v>
      </c>
      <c r="V47" s="89">
        <v>1</v>
      </c>
      <c r="W47" s="89">
        <v>1</v>
      </c>
      <c r="X47" s="338">
        <v>39</v>
      </c>
      <c r="Y47" s="339">
        <v>37</v>
      </c>
      <c r="Z47" s="89">
        <v>133</v>
      </c>
      <c r="AA47" s="89">
        <v>115</v>
      </c>
      <c r="AB47" s="338">
        <v>17</v>
      </c>
      <c r="AC47" s="339">
        <v>16</v>
      </c>
      <c r="AD47" s="338">
        <v>24</v>
      </c>
      <c r="AE47" s="339">
        <v>18</v>
      </c>
      <c r="AF47" s="89">
        <v>154</v>
      </c>
      <c r="AG47" s="89">
        <v>127</v>
      </c>
      <c r="AH47" s="338">
        <v>18</v>
      </c>
      <c r="AI47" s="339">
        <v>18</v>
      </c>
      <c r="AJ47" s="90">
        <v>12</v>
      </c>
      <c r="AK47" s="111">
        <v>10</v>
      </c>
    </row>
    <row r="48" spans="1:37" ht="12.75" customHeight="1">
      <c r="A48" s="201" t="s">
        <v>213</v>
      </c>
      <c r="B48" s="95">
        <v>561</v>
      </c>
      <c r="C48" s="328">
        <v>355</v>
      </c>
      <c r="D48" s="115">
        <v>344</v>
      </c>
      <c r="E48" s="90">
        <v>312</v>
      </c>
      <c r="F48" s="90">
        <v>26</v>
      </c>
      <c r="G48" s="90">
        <v>6</v>
      </c>
      <c r="H48" s="332">
        <v>344</v>
      </c>
      <c r="I48" s="333">
        <v>312</v>
      </c>
      <c r="J48" s="115" t="s">
        <v>140</v>
      </c>
      <c r="K48" s="115" t="s">
        <v>140</v>
      </c>
      <c r="L48" s="332" t="s">
        <v>140</v>
      </c>
      <c r="M48" s="333" t="s">
        <v>140</v>
      </c>
      <c r="N48" s="89" t="s">
        <v>140</v>
      </c>
      <c r="O48" s="89" t="s">
        <v>140</v>
      </c>
      <c r="P48" s="338" t="s">
        <v>140</v>
      </c>
      <c r="Q48" s="339" t="s">
        <v>140</v>
      </c>
      <c r="R48" s="89">
        <v>24</v>
      </c>
      <c r="S48" s="89">
        <v>20</v>
      </c>
      <c r="T48" s="338">
        <v>60</v>
      </c>
      <c r="U48" s="339">
        <v>60</v>
      </c>
      <c r="V48" s="89">
        <v>4</v>
      </c>
      <c r="W48" s="89">
        <v>4</v>
      </c>
      <c r="X48" s="338">
        <v>19</v>
      </c>
      <c r="Y48" s="339">
        <v>19</v>
      </c>
      <c r="Z48" s="89">
        <v>68</v>
      </c>
      <c r="AA48" s="89">
        <v>55</v>
      </c>
      <c r="AB48" s="338">
        <v>30</v>
      </c>
      <c r="AC48" s="339">
        <v>29</v>
      </c>
      <c r="AD48" s="338">
        <v>17</v>
      </c>
      <c r="AE48" s="339">
        <v>15</v>
      </c>
      <c r="AF48" s="89">
        <v>114</v>
      </c>
      <c r="AG48" s="89">
        <v>102</v>
      </c>
      <c r="AH48" s="338">
        <v>7</v>
      </c>
      <c r="AI48" s="339">
        <v>7</v>
      </c>
      <c r="AJ48" s="90">
        <v>1</v>
      </c>
      <c r="AK48" s="111">
        <v>1</v>
      </c>
    </row>
    <row r="49" spans="1:37" ht="12.75" customHeight="1">
      <c r="A49" s="201" t="s">
        <v>214</v>
      </c>
      <c r="B49" s="95">
        <v>3135</v>
      </c>
      <c r="C49" s="328">
        <v>1796</v>
      </c>
      <c r="D49" s="115">
        <v>1693</v>
      </c>
      <c r="E49" s="90">
        <v>1527</v>
      </c>
      <c r="F49" s="90">
        <v>133</v>
      </c>
      <c r="G49" s="90">
        <v>33</v>
      </c>
      <c r="H49" s="332">
        <v>1693</v>
      </c>
      <c r="I49" s="333">
        <v>1527</v>
      </c>
      <c r="J49" s="115">
        <v>6</v>
      </c>
      <c r="K49" s="115">
        <v>4</v>
      </c>
      <c r="L49" s="332" t="s">
        <v>140</v>
      </c>
      <c r="M49" s="333" t="s">
        <v>140</v>
      </c>
      <c r="N49" s="89">
        <v>4</v>
      </c>
      <c r="O49" s="89">
        <v>4</v>
      </c>
      <c r="P49" s="338" t="s">
        <v>140</v>
      </c>
      <c r="Q49" s="339" t="s">
        <v>140</v>
      </c>
      <c r="R49" s="89">
        <v>107</v>
      </c>
      <c r="S49" s="89">
        <v>90</v>
      </c>
      <c r="T49" s="338">
        <v>301</v>
      </c>
      <c r="U49" s="339">
        <v>290</v>
      </c>
      <c r="V49" s="89">
        <v>34</v>
      </c>
      <c r="W49" s="89">
        <v>34</v>
      </c>
      <c r="X49" s="338">
        <v>152</v>
      </c>
      <c r="Y49" s="339">
        <v>146</v>
      </c>
      <c r="Z49" s="89">
        <v>492</v>
      </c>
      <c r="AA49" s="89">
        <v>425</v>
      </c>
      <c r="AB49" s="338">
        <v>50</v>
      </c>
      <c r="AC49" s="339">
        <v>43</v>
      </c>
      <c r="AD49" s="338">
        <v>43</v>
      </c>
      <c r="AE49" s="339">
        <v>40</v>
      </c>
      <c r="AF49" s="89">
        <v>431</v>
      </c>
      <c r="AG49" s="89">
        <v>379</v>
      </c>
      <c r="AH49" s="338">
        <v>42</v>
      </c>
      <c r="AI49" s="339">
        <v>42</v>
      </c>
      <c r="AJ49" s="90">
        <v>31</v>
      </c>
      <c r="AK49" s="111">
        <v>30</v>
      </c>
    </row>
    <row r="50" spans="1:37" ht="12.75" customHeight="1">
      <c r="A50" s="201" t="s">
        <v>215</v>
      </c>
      <c r="B50" s="95">
        <v>1819</v>
      </c>
      <c r="C50" s="328">
        <v>935</v>
      </c>
      <c r="D50" s="115">
        <v>899</v>
      </c>
      <c r="E50" s="90">
        <v>772</v>
      </c>
      <c r="F50" s="90">
        <v>100</v>
      </c>
      <c r="G50" s="90">
        <v>27</v>
      </c>
      <c r="H50" s="332">
        <v>899</v>
      </c>
      <c r="I50" s="333">
        <v>772</v>
      </c>
      <c r="J50" s="115" t="s">
        <v>140</v>
      </c>
      <c r="K50" s="115" t="s">
        <v>140</v>
      </c>
      <c r="L50" s="332" t="s">
        <v>140</v>
      </c>
      <c r="M50" s="333" t="s">
        <v>140</v>
      </c>
      <c r="N50" s="89">
        <v>6</v>
      </c>
      <c r="O50" s="89">
        <v>6</v>
      </c>
      <c r="P50" s="338" t="s">
        <v>140</v>
      </c>
      <c r="Q50" s="339" t="s">
        <v>140</v>
      </c>
      <c r="R50" s="89">
        <v>57</v>
      </c>
      <c r="S50" s="89">
        <v>44</v>
      </c>
      <c r="T50" s="338">
        <v>136</v>
      </c>
      <c r="U50" s="339">
        <v>133</v>
      </c>
      <c r="V50" s="89">
        <v>3</v>
      </c>
      <c r="W50" s="89">
        <v>3</v>
      </c>
      <c r="X50" s="338">
        <v>46</v>
      </c>
      <c r="Y50" s="339">
        <v>46</v>
      </c>
      <c r="Z50" s="89">
        <v>258</v>
      </c>
      <c r="AA50" s="89">
        <v>203</v>
      </c>
      <c r="AB50" s="338">
        <v>48</v>
      </c>
      <c r="AC50" s="339">
        <v>47</v>
      </c>
      <c r="AD50" s="338">
        <v>32</v>
      </c>
      <c r="AE50" s="339">
        <v>20</v>
      </c>
      <c r="AF50" s="89">
        <v>271</v>
      </c>
      <c r="AG50" s="89">
        <v>229</v>
      </c>
      <c r="AH50" s="338">
        <v>34</v>
      </c>
      <c r="AI50" s="339">
        <v>34</v>
      </c>
      <c r="AJ50" s="90">
        <v>8</v>
      </c>
      <c r="AK50" s="111">
        <v>7</v>
      </c>
    </row>
    <row r="51" spans="1:37" ht="12.75" customHeight="1">
      <c r="A51" s="200" t="s">
        <v>216</v>
      </c>
      <c r="B51" s="97">
        <v>1917</v>
      </c>
      <c r="C51" s="329">
        <v>1155</v>
      </c>
      <c r="D51" s="116">
        <v>1092</v>
      </c>
      <c r="E51" s="88">
        <v>975</v>
      </c>
      <c r="F51" s="88">
        <v>89</v>
      </c>
      <c r="G51" s="88">
        <v>28</v>
      </c>
      <c r="H51" s="334">
        <v>1092</v>
      </c>
      <c r="I51" s="335">
        <v>975</v>
      </c>
      <c r="J51" s="116">
        <v>2</v>
      </c>
      <c r="K51" s="116">
        <v>2</v>
      </c>
      <c r="L51" s="334" t="s">
        <v>140</v>
      </c>
      <c r="M51" s="335" t="s">
        <v>140</v>
      </c>
      <c r="N51" s="89" t="s">
        <v>140</v>
      </c>
      <c r="O51" s="89" t="s">
        <v>140</v>
      </c>
      <c r="P51" s="338" t="s">
        <v>140</v>
      </c>
      <c r="Q51" s="339" t="s">
        <v>140</v>
      </c>
      <c r="R51" s="89">
        <v>84</v>
      </c>
      <c r="S51" s="89">
        <v>65</v>
      </c>
      <c r="T51" s="338">
        <v>162</v>
      </c>
      <c r="U51" s="339">
        <v>158</v>
      </c>
      <c r="V51" s="89">
        <v>4</v>
      </c>
      <c r="W51" s="89">
        <v>4</v>
      </c>
      <c r="X51" s="338">
        <v>66</v>
      </c>
      <c r="Y51" s="339">
        <v>61</v>
      </c>
      <c r="Z51" s="89">
        <v>289</v>
      </c>
      <c r="AA51" s="89">
        <v>258</v>
      </c>
      <c r="AB51" s="338">
        <v>63</v>
      </c>
      <c r="AC51" s="339">
        <v>59</v>
      </c>
      <c r="AD51" s="338">
        <v>25</v>
      </c>
      <c r="AE51" s="339">
        <v>22</v>
      </c>
      <c r="AF51" s="89">
        <v>347</v>
      </c>
      <c r="AG51" s="89">
        <v>300</v>
      </c>
      <c r="AH51" s="338">
        <v>28</v>
      </c>
      <c r="AI51" s="339">
        <v>28</v>
      </c>
      <c r="AJ51" s="90">
        <v>22</v>
      </c>
      <c r="AK51" s="111">
        <v>18</v>
      </c>
    </row>
    <row r="52" spans="1:37" ht="12.75" customHeight="1">
      <c r="A52" s="201" t="s">
        <v>217</v>
      </c>
      <c r="B52" s="90">
        <v>1810</v>
      </c>
      <c r="C52" s="328">
        <v>1069</v>
      </c>
      <c r="D52" s="114">
        <v>1036</v>
      </c>
      <c r="E52" s="90">
        <v>915</v>
      </c>
      <c r="F52" s="90">
        <v>89</v>
      </c>
      <c r="G52" s="90">
        <v>32</v>
      </c>
      <c r="H52" s="332">
        <v>1036</v>
      </c>
      <c r="I52" s="333">
        <v>915</v>
      </c>
      <c r="J52" s="115">
        <v>4</v>
      </c>
      <c r="K52" s="115">
        <v>2</v>
      </c>
      <c r="L52" s="332" t="s">
        <v>140</v>
      </c>
      <c r="M52" s="333" t="s">
        <v>140</v>
      </c>
      <c r="N52" s="93">
        <v>1</v>
      </c>
      <c r="O52" s="93">
        <v>1</v>
      </c>
      <c r="P52" s="340" t="s">
        <v>140</v>
      </c>
      <c r="Q52" s="341" t="s">
        <v>140</v>
      </c>
      <c r="R52" s="93">
        <v>87</v>
      </c>
      <c r="S52" s="93">
        <v>73</v>
      </c>
      <c r="T52" s="340">
        <v>143</v>
      </c>
      <c r="U52" s="341">
        <v>136</v>
      </c>
      <c r="V52" s="93">
        <v>5</v>
      </c>
      <c r="W52" s="93">
        <v>5</v>
      </c>
      <c r="X52" s="340">
        <v>61</v>
      </c>
      <c r="Y52" s="341">
        <v>61</v>
      </c>
      <c r="Z52" s="93">
        <v>253</v>
      </c>
      <c r="AA52" s="93">
        <v>218</v>
      </c>
      <c r="AB52" s="340">
        <v>91</v>
      </c>
      <c r="AC52" s="341">
        <v>87</v>
      </c>
      <c r="AD52" s="340">
        <v>28</v>
      </c>
      <c r="AE52" s="341">
        <v>23</v>
      </c>
      <c r="AF52" s="93">
        <v>319</v>
      </c>
      <c r="AG52" s="93">
        <v>265</v>
      </c>
      <c r="AH52" s="340">
        <v>26</v>
      </c>
      <c r="AI52" s="341">
        <v>26</v>
      </c>
      <c r="AJ52" s="93">
        <v>18</v>
      </c>
      <c r="AK52" s="112">
        <v>18</v>
      </c>
    </row>
    <row r="53" spans="1:37" ht="12.75" customHeight="1">
      <c r="A53" s="201" t="s">
        <v>218</v>
      </c>
      <c r="B53" s="90">
        <v>1474</v>
      </c>
      <c r="C53" s="328">
        <v>810</v>
      </c>
      <c r="D53" s="115">
        <v>783</v>
      </c>
      <c r="E53" s="90">
        <v>713</v>
      </c>
      <c r="F53" s="90">
        <v>55</v>
      </c>
      <c r="G53" s="90">
        <v>15</v>
      </c>
      <c r="H53" s="332">
        <v>783</v>
      </c>
      <c r="I53" s="333">
        <v>713</v>
      </c>
      <c r="J53" s="115">
        <v>2</v>
      </c>
      <c r="K53" s="115" t="s">
        <v>140</v>
      </c>
      <c r="L53" s="332" t="s">
        <v>140</v>
      </c>
      <c r="M53" s="333" t="s">
        <v>140</v>
      </c>
      <c r="N53" s="90" t="s">
        <v>140</v>
      </c>
      <c r="O53" s="90" t="s">
        <v>140</v>
      </c>
      <c r="P53" s="338" t="s">
        <v>140</v>
      </c>
      <c r="Q53" s="339" t="s">
        <v>140</v>
      </c>
      <c r="R53" s="90">
        <v>51</v>
      </c>
      <c r="S53" s="90">
        <v>41</v>
      </c>
      <c r="T53" s="338">
        <v>114</v>
      </c>
      <c r="U53" s="339">
        <v>111</v>
      </c>
      <c r="V53" s="90">
        <v>5</v>
      </c>
      <c r="W53" s="90">
        <v>5</v>
      </c>
      <c r="X53" s="338">
        <v>59</v>
      </c>
      <c r="Y53" s="339">
        <v>59</v>
      </c>
      <c r="Z53" s="90">
        <v>189</v>
      </c>
      <c r="AA53" s="90">
        <v>170</v>
      </c>
      <c r="AB53" s="338">
        <v>78</v>
      </c>
      <c r="AC53" s="339">
        <v>78</v>
      </c>
      <c r="AD53" s="338">
        <v>18</v>
      </c>
      <c r="AE53" s="339">
        <v>18</v>
      </c>
      <c r="AF53" s="90">
        <v>236</v>
      </c>
      <c r="AG53" s="90">
        <v>200</v>
      </c>
      <c r="AH53" s="338">
        <v>24</v>
      </c>
      <c r="AI53" s="339">
        <v>24</v>
      </c>
      <c r="AJ53" s="90">
        <v>7</v>
      </c>
      <c r="AK53" s="111">
        <v>7</v>
      </c>
    </row>
    <row r="54" spans="1:37" ht="12.75" customHeight="1">
      <c r="A54" s="201" t="s">
        <v>219</v>
      </c>
      <c r="B54" s="90">
        <v>1268</v>
      </c>
      <c r="C54" s="328">
        <v>698</v>
      </c>
      <c r="D54" s="115">
        <v>677</v>
      </c>
      <c r="E54" s="90">
        <v>606</v>
      </c>
      <c r="F54" s="90">
        <v>62</v>
      </c>
      <c r="G54" s="90">
        <v>9</v>
      </c>
      <c r="H54" s="332">
        <v>677</v>
      </c>
      <c r="I54" s="333">
        <v>606</v>
      </c>
      <c r="J54" s="115" t="s">
        <v>140</v>
      </c>
      <c r="K54" s="115" t="s">
        <v>140</v>
      </c>
      <c r="L54" s="332" t="s">
        <v>140</v>
      </c>
      <c r="M54" s="333" t="s">
        <v>140</v>
      </c>
      <c r="N54" s="90" t="s">
        <v>140</v>
      </c>
      <c r="O54" s="90" t="s">
        <v>140</v>
      </c>
      <c r="P54" s="338" t="s">
        <v>140</v>
      </c>
      <c r="Q54" s="339" t="s">
        <v>140</v>
      </c>
      <c r="R54" s="90">
        <v>34</v>
      </c>
      <c r="S54" s="90">
        <v>30</v>
      </c>
      <c r="T54" s="338">
        <v>112</v>
      </c>
      <c r="U54" s="339">
        <v>110</v>
      </c>
      <c r="V54" s="90">
        <v>5</v>
      </c>
      <c r="W54" s="90">
        <v>5</v>
      </c>
      <c r="X54" s="338">
        <v>30</v>
      </c>
      <c r="Y54" s="339">
        <v>30</v>
      </c>
      <c r="Z54" s="90">
        <v>151</v>
      </c>
      <c r="AA54" s="90">
        <v>137</v>
      </c>
      <c r="AB54" s="338">
        <v>88</v>
      </c>
      <c r="AC54" s="339">
        <v>85</v>
      </c>
      <c r="AD54" s="338">
        <v>24</v>
      </c>
      <c r="AE54" s="339">
        <v>18</v>
      </c>
      <c r="AF54" s="90">
        <v>202</v>
      </c>
      <c r="AG54" s="90">
        <v>161</v>
      </c>
      <c r="AH54" s="338">
        <v>16</v>
      </c>
      <c r="AI54" s="339">
        <v>16</v>
      </c>
      <c r="AJ54" s="90">
        <v>15</v>
      </c>
      <c r="AK54" s="111">
        <v>14</v>
      </c>
    </row>
    <row r="55" spans="1:37" ht="12.75" customHeight="1">
      <c r="A55" s="201" t="s">
        <v>220</v>
      </c>
      <c r="B55" s="90">
        <v>888</v>
      </c>
      <c r="C55" s="328">
        <v>495</v>
      </c>
      <c r="D55" s="115">
        <v>475</v>
      </c>
      <c r="E55" s="90">
        <v>429</v>
      </c>
      <c r="F55" s="90">
        <v>38</v>
      </c>
      <c r="G55" s="90">
        <v>8</v>
      </c>
      <c r="H55" s="332">
        <v>475</v>
      </c>
      <c r="I55" s="333">
        <v>429</v>
      </c>
      <c r="J55" s="115" t="s">
        <v>140</v>
      </c>
      <c r="K55" s="115" t="s">
        <v>140</v>
      </c>
      <c r="L55" s="332" t="s">
        <v>140</v>
      </c>
      <c r="M55" s="333" t="s">
        <v>140</v>
      </c>
      <c r="N55" s="90" t="s">
        <v>140</v>
      </c>
      <c r="O55" s="90" t="s">
        <v>140</v>
      </c>
      <c r="P55" s="338" t="s">
        <v>140</v>
      </c>
      <c r="Q55" s="339" t="s">
        <v>140</v>
      </c>
      <c r="R55" s="90">
        <v>22</v>
      </c>
      <c r="S55" s="90">
        <v>21</v>
      </c>
      <c r="T55" s="338">
        <v>94</v>
      </c>
      <c r="U55" s="339">
        <v>87</v>
      </c>
      <c r="V55" s="90">
        <v>1</v>
      </c>
      <c r="W55" s="90">
        <v>1</v>
      </c>
      <c r="X55" s="338">
        <v>21</v>
      </c>
      <c r="Y55" s="339">
        <v>20</v>
      </c>
      <c r="Z55" s="90">
        <v>110</v>
      </c>
      <c r="AA55" s="90">
        <v>101</v>
      </c>
      <c r="AB55" s="338">
        <v>51</v>
      </c>
      <c r="AC55" s="339">
        <v>50</v>
      </c>
      <c r="AD55" s="338">
        <v>18</v>
      </c>
      <c r="AE55" s="339">
        <v>12</v>
      </c>
      <c r="AF55" s="90">
        <v>134</v>
      </c>
      <c r="AG55" s="90">
        <v>116</v>
      </c>
      <c r="AH55" s="338">
        <v>13</v>
      </c>
      <c r="AI55" s="339">
        <v>13</v>
      </c>
      <c r="AJ55" s="90">
        <v>11</v>
      </c>
      <c r="AK55" s="111">
        <v>8</v>
      </c>
    </row>
    <row r="56" spans="1:37" ht="12.75" customHeight="1">
      <c r="A56" s="200" t="s">
        <v>221</v>
      </c>
      <c r="B56" s="90">
        <v>1011</v>
      </c>
      <c r="C56" s="328">
        <v>592</v>
      </c>
      <c r="D56" s="116">
        <v>570</v>
      </c>
      <c r="E56" s="90">
        <v>519</v>
      </c>
      <c r="F56" s="90">
        <v>39</v>
      </c>
      <c r="G56" s="90">
        <v>12</v>
      </c>
      <c r="H56" s="332">
        <v>570</v>
      </c>
      <c r="I56" s="333">
        <v>519</v>
      </c>
      <c r="J56" s="115">
        <v>1</v>
      </c>
      <c r="K56" s="115">
        <v>1</v>
      </c>
      <c r="L56" s="332" t="s">
        <v>140</v>
      </c>
      <c r="M56" s="333" t="s">
        <v>140</v>
      </c>
      <c r="N56" s="88" t="s">
        <v>140</v>
      </c>
      <c r="O56" s="88" t="s">
        <v>140</v>
      </c>
      <c r="P56" s="342" t="s">
        <v>140</v>
      </c>
      <c r="Q56" s="343" t="s">
        <v>140</v>
      </c>
      <c r="R56" s="88">
        <v>31</v>
      </c>
      <c r="S56" s="88">
        <v>29</v>
      </c>
      <c r="T56" s="342">
        <v>93</v>
      </c>
      <c r="U56" s="343">
        <v>91</v>
      </c>
      <c r="V56" s="88">
        <v>9</v>
      </c>
      <c r="W56" s="88">
        <v>9</v>
      </c>
      <c r="X56" s="342">
        <v>27</v>
      </c>
      <c r="Y56" s="343">
        <v>25</v>
      </c>
      <c r="Z56" s="88">
        <v>133</v>
      </c>
      <c r="AA56" s="88">
        <v>119</v>
      </c>
      <c r="AB56" s="342">
        <v>43</v>
      </c>
      <c r="AC56" s="343">
        <v>42</v>
      </c>
      <c r="AD56" s="342">
        <v>18</v>
      </c>
      <c r="AE56" s="343">
        <v>16</v>
      </c>
      <c r="AF56" s="88">
        <v>190</v>
      </c>
      <c r="AG56" s="88">
        <v>162</v>
      </c>
      <c r="AH56" s="342">
        <v>18</v>
      </c>
      <c r="AI56" s="343">
        <v>18</v>
      </c>
      <c r="AJ56" s="88">
        <v>7</v>
      </c>
      <c r="AK56" s="113">
        <v>7</v>
      </c>
    </row>
    <row r="57" spans="1:37" ht="12.75" customHeight="1">
      <c r="A57" s="325" t="s">
        <v>222</v>
      </c>
      <c r="B57" s="92">
        <v>1340</v>
      </c>
      <c r="C57" s="327">
        <v>717</v>
      </c>
      <c r="D57" s="114">
        <v>694</v>
      </c>
      <c r="E57" s="93">
        <v>619</v>
      </c>
      <c r="F57" s="93">
        <v>57</v>
      </c>
      <c r="G57" s="93">
        <v>16</v>
      </c>
      <c r="H57" s="330">
        <v>694</v>
      </c>
      <c r="I57" s="331">
        <v>619</v>
      </c>
      <c r="J57" s="114">
        <v>2</v>
      </c>
      <c r="K57" s="114">
        <v>1</v>
      </c>
      <c r="L57" s="330" t="s">
        <v>140</v>
      </c>
      <c r="M57" s="331" t="s">
        <v>140</v>
      </c>
      <c r="N57" s="89">
        <v>1</v>
      </c>
      <c r="O57" s="89">
        <v>1</v>
      </c>
      <c r="P57" s="338" t="s">
        <v>140</v>
      </c>
      <c r="Q57" s="339" t="s">
        <v>140</v>
      </c>
      <c r="R57" s="89">
        <v>52</v>
      </c>
      <c r="S57" s="89">
        <v>47</v>
      </c>
      <c r="T57" s="338">
        <v>109</v>
      </c>
      <c r="U57" s="339">
        <v>104</v>
      </c>
      <c r="V57" s="89">
        <v>7</v>
      </c>
      <c r="W57" s="89">
        <v>7</v>
      </c>
      <c r="X57" s="338">
        <v>45</v>
      </c>
      <c r="Y57" s="339">
        <v>45</v>
      </c>
      <c r="Z57" s="89">
        <v>133</v>
      </c>
      <c r="AA57" s="89">
        <v>120</v>
      </c>
      <c r="AB57" s="340">
        <v>30</v>
      </c>
      <c r="AC57" s="341">
        <v>30</v>
      </c>
      <c r="AD57" s="340">
        <v>28</v>
      </c>
      <c r="AE57" s="341">
        <v>21</v>
      </c>
      <c r="AF57" s="93">
        <v>261</v>
      </c>
      <c r="AG57" s="93">
        <v>218</v>
      </c>
      <c r="AH57" s="340">
        <v>20</v>
      </c>
      <c r="AI57" s="341">
        <v>20</v>
      </c>
      <c r="AJ57" s="93">
        <v>6</v>
      </c>
      <c r="AK57" s="112">
        <v>5</v>
      </c>
    </row>
    <row r="58" spans="1:37" ht="12.75" customHeight="1">
      <c r="A58" s="201" t="s">
        <v>223</v>
      </c>
      <c r="B58" s="95">
        <v>3686</v>
      </c>
      <c r="C58" s="328">
        <v>2243</v>
      </c>
      <c r="D58" s="115">
        <v>2114</v>
      </c>
      <c r="E58" s="90">
        <v>1922</v>
      </c>
      <c r="F58" s="90">
        <v>164</v>
      </c>
      <c r="G58" s="90">
        <v>28</v>
      </c>
      <c r="H58" s="332">
        <v>2114</v>
      </c>
      <c r="I58" s="333">
        <v>1922</v>
      </c>
      <c r="J58" s="115">
        <v>2</v>
      </c>
      <c r="K58" s="115">
        <v>2</v>
      </c>
      <c r="L58" s="332" t="s">
        <v>140</v>
      </c>
      <c r="M58" s="333" t="s">
        <v>140</v>
      </c>
      <c r="N58" s="89" t="s">
        <v>140</v>
      </c>
      <c r="O58" s="89" t="s">
        <v>140</v>
      </c>
      <c r="P58" s="338" t="s">
        <v>140</v>
      </c>
      <c r="Q58" s="339" t="s">
        <v>140</v>
      </c>
      <c r="R58" s="89">
        <v>149</v>
      </c>
      <c r="S58" s="89">
        <v>126</v>
      </c>
      <c r="T58" s="338">
        <v>275</v>
      </c>
      <c r="U58" s="339">
        <v>268</v>
      </c>
      <c r="V58" s="89">
        <v>7</v>
      </c>
      <c r="W58" s="89">
        <v>7</v>
      </c>
      <c r="X58" s="338">
        <v>181</v>
      </c>
      <c r="Y58" s="339">
        <v>174</v>
      </c>
      <c r="Z58" s="89">
        <v>603</v>
      </c>
      <c r="AA58" s="89">
        <v>543</v>
      </c>
      <c r="AB58" s="338">
        <v>69</v>
      </c>
      <c r="AC58" s="339">
        <v>66</v>
      </c>
      <c r="AD58" s="338">
        <v>42</v>
      </c>
      <c r="AE58" s="339">
        <v>37</v>
      </c>
      <c r="AF58" s="90">
        <v>648</v>
      </c>
      <c r="AG58" s="90">
        <v>569</v>
      </c>
      <c r="AH58" s="338">
        <v>54</v>
      </c>
      <c r="AI58" s="339">
        <v>54</v>
      </c>
      <c r="AJ58" s="90">
        <v>84</v>
      </c>
      <c r="AK58" s="111">
        <v>76</v>
      </c>
    </row>
    <row r="59" spans="1:37" ht="12.75" customHeight="1">
      <c r="A59" s="201" t="s">
        <v>224</v>
      </c>
      <c r="B59" s="95">
        <v>2841</v>
      </c>
      <c r="C59" s="328">
        <v>1721</v>
      </c>
      <c r="D59" s="115">
        <v>1619</v>
      </c>
      <c r="E59" s="90">
        <v>1451</v>
      </c>
      <c r="F59" s="90">
        <v>145</v>
      </c>
      <c r="G59" s="90">
        <v>23</v>
      </c>
      <c r="H59" s="332">
        <v>1619</v>
      </c>
      <c r="I59" s="333">
        <v>1451</v>
      </c>
      <c r="J59" s="115">
        <v>5</v>
      </c>
      <c r="K59" s="115">
        <v>5</v>
      </c>
      <c r="L59" s="332" t="s">
        <v>140</v>
      </c>
      <c r="M59" s="333" t="s">
        <v>140</v>
      </c>
      <c r="N59" s="89" t="s">
        <v>140</v>
      </c>
      <c r="O59" s="89" t="s">
        <v>140</v>
      </c>
      <c r="P59" s="338" t="s">
        <v>140</v>
      </c>
      <c r="Q59" s="339" t="s">
        <v>140</v>
      </c>
      <c r="R59" s="89">
        <v>138</v>
      </c>
      <c r="S59" s="89">
        <v>105</v>
      </c>
      <c r="T59" s="338">
        <v>240</v>
      </c>
      <c r="U59" s="339">
        <v>226</v>
      </c>
      <c r="V59" s="89">
        <v>5</v>
      </c>
      <c r="W59" s="89">
        <v>5</v>
      </c>
      <c r="X59" s="338">
        <v>140</v>
      </c>
      <c r="Y59" s="339">
        <v>134</v>
      </c>
      <c r="Z59" s="89">
        <v>447</v>
      </c>
      <c r="AA59" s="89">
        <v>402</v>
      </c>
      <c r="AB59" s="338">
        <v>55</v>
      </c>
      <c r="AC59" s="339">
        <v>49</v>
      </c>
      <c r="AD59" s="338">
        <v>37</v>
      </c>
      <c r="AE59" s="339">
        <v>34</v>
      </c>
      <c r="AF59" s="90">
        <v>478</v>
      </c>
      <c r="AG59" s="90">
        <v>419</v>
      </c>
      <c r="AH59" s="338">
        <v>39</v>
      </c>
      <c r="AI59" s="339">
        <v>39</v>
      </c>
      <c r="AJ59" s="90">
        <v>35</v>
      </c>
      <c r="AK59" s="111">
        <v>33</v>
      </c>
    </row>
    <row r="60" spans="1:37" ht="12.75" customHeight="1">
      <c r="A60" s="201" t="s">
        <v>225</v>
      </c>
      <c r="B60" s="95">
        <v>1756</v>
      </c>
      <c r="C60" s="328">
        <v>936</v>
      </c>
      <c r="D60" s="115">
        <v>897</v>
      </c>
      <c r="E60" s="90">
        <v>809</v>
      </c>
      <c r="F60" s="90">
        <v>68</v>
      </c>
      <c r="G60" s="90">
        <v>20</v>
      </c>
      <c r="H60" s="332">
        <v>897</v>
      </c>
      <c r="I60" s="333">
        <v>809</v>
      </c>
      <c r="J60" s="115" t="s">
        <v>140</v>
      </c>
      <c r="K60" s="115" t="s">
        <v>140</v>
      </c>
      <c r="L60" s="332" t="s">
        <v>140</v>
      </c>
      <c r="M60" s="333" t="s">
        <v>140</v>
      </c>
      <c r="N60" s="89" t="s">
        <v>140</v>
      </c>
      <c r="O60" s="89" t="s">
        <v>140</v>
      </c>
      <c r="P60" s="338" t="s">
        <v>140</v>
      </c>
      <c r="Q60" s="339" t="s">
        <v>140</v>
      </c>
      <c r="R60" s="89">
        <v>48</v>
      </c>
      <c r="S60" s="89">
        <v>41</v>
      </c>
      <c r="T60" s="338">
        <v>162</v>
      </c>
      <c r="U60" s="339">
        <v>154</v>
      </c>
      <c r="V60" s="89">
        <v>3</v>
      </c>
      <c r="W60" s="89">
        <v>3</v>
      </c>
      <c r="X60" s="338">
        <v>54</v>
      </c>
      <c r="Y60" s="339">
        <v>53</v>
      </c>
      <c r="Z60" s="89">
        <v>175</v>
      </c>
      <c r="AA60" s="89">
        <v>154</v>
      </c>
      <c r="AB60" s="338">
        <v>60</v>
      </c>
      <c r="AC60" s="339">
        <v>52</v>
      </c>
      <c r="AD60" s="338">
        <v>28</v>
      </c>
      <c r="AE60" s="339">
        <v>25</v>
      </c>
      <c r="AF60" s="90">
        <v>316</v>
      </c>
      <c r="AG60" s="90">
        <v>278</v>
      </c>
      <c r="AH60" s="338">
        <v>32</v>
      </c>
      <c r="AI60" s="339">
        <v>32</v>
      </c>
      <c r="AJ60" s="90">
        <v>19</v>
      </c>
      <c r="AK60" s="111">
        <v>17</v>
      </c>
    </row>
    <row r="61" spans="1:37" ht="12.75" customHeight="1">
      <c r="A61" s="200" t="s">
        <v>226</v>
      </c>
      <c r="B61" s="97">
        <v>1174</v>
      </c>
      <c r="C61" s="329">
        <v>574</v>
      </c>
      <c r="D61" s="116">
        <v>556</v>
      </c>
      <c r="E61" s="88">
        <v>466</v>
      </c>
      <c r="F61" s="88">
        <v>71</v>
      </c>
      <c r="G61" s="88">
        <v>19</v>
      </c>
      <c r="H61" s="334">
        <v>556</v>
      </c>
      <c r="I61" s="335">
        <v>466</v>
      </c>
      <c r="J61" s="116" t="s">
        <v>140</v>
      </c>
      <c r="K61" s="116" t="s">
        <v>140</v>
      </c>
      <c r="L61" s="334" t="s">
        <v>140</v>
      </c>
      <c r="M61" s="335" t="s">
        <v>140</v>
      </c>
      <c r="N61" s="89" t="s">
        <v>140</v>
      </c>
      <c r="O61" s="89" t="s">
        <v>140</v>
      </c>
      <c r="P61" s="338" t="s">
        <v>140</v>
      </c>
      <c r="Q61" s="339" t="s">
        <v>140</v>
      </c>
      <c r="R61" s="89">
        <v>38</v>
      </c>
      <c r="S61" s="89">
        <v>35</v>
      </c>
      <c r="T61" s="338">
        <v>81</v>
      </c>
      <c r="U61" s="339">
        <v>75</v>
      </c>
      <c r="V61" s="89">
        <v>3</v>
      </c>
      <c r="W61" s="89">
        <v>3</v>
      </c>
      <c r="X61" s="338">
        <v>23</v>
      </c>
      <c r="Y61" s="339">
        <v>22</v>
      </c>
      <c r="Z61" s="89">
        <v>116</v>
      </c>
      <c r="AA61" s="89">
        <v>97</v>
      </c>
      <c r="AB61" s="338">
        <v>26</v>
      </c>
      <c r="AC61" s="339">
        <v>25</v>
      </c>
      <c r="AD61" s="338">
        <v>33</v>
      </c>
      <c r="AE61" s="339">
        <v>25</v>
      </c>
      <c r="AF61" s="90">
        <v>211</v>
      </c>
      <c r="AG61" s="90">
        <v>164</v>
      </c>
      <c r="AH61" s="338">
        <v>12</v>
      </c>
      <c r="AI61" s="339">
        <v>12</v>
      </c>
      <c r="AJ61" s="90">
        <v>13</v>
      </c>
      <c r="AK61" s="111">
        <v>8</v>
      </c>
    </row>
    <row r="62" spans="1:37" ht="12.75" customHeight="1">
      <c r="A62" s="201" t="s">
        <v>257</v>
      </c>
      <c r="B62" s="95">
        <v>1665</v>
      </c>
      <c r="C62" s="328">
        <v>721</v>
      </c>
      <c r="D62" s="115">
        <v>628</v>
      </c>
      <c r="E62" s="90">
        <v>528</v>
      </c>
      <c r="F62" s="90">
        <v>76</v>
      </c>
      <c r="G62" s="90">
        <v>24</v>
      </c>
      <c r="H62" s="332">
        <v>628</v>
      </c>
      <c r="I62" s="333">
        <v>528</v>
      </c>
      <c r="J62" s="115">
        <v>2</v>
      </c>
      <c r="K62" s="115">
        <v>2</v>
      </c>
      <c r="L62" s="332" t="s">
        <v>140</v>
      </c>
      <c r="M62" s="333" t="s">
        <v>140</v>
      </c>
      <c r="N62" s="93" t="s">
        <v>140</v>
      </c>
      <c r="O62" s="93" t="s">
        <v>140</v>
      </c>
      <c r="P62" s="340" t="s">
        <v>140</v>
      </c>
      <c r="Q62" s="341" t="s">
        <v>140</v>
      </c>
      <c r="R62" s="93">
        <v>40</v>
      </c>
      <c r="S62" s="93">
        <v>28</v>
      </c>
      <c r="T62" s="340">
        <v>82</v>
      </c>
      <c r="U62" s="341">
        <v>80</v>
      </c>
      <c r="V62" s="93">
        <v>2</v>
      </c>
      <c r="W62" s="93">
        <v>2</v>
      </c>
      <c r="X62" s="340">
        <v>69</v>
      </c>
      <c r="Y62" s="341">
        <v>67</v>
      </c>
      <c r="Z62" s="93">
        <v>186</v>
      </c>
      <c r="AA62" s="93">
        <v>141</v>
      </c>
      <c r="AB62" s="340">
        <v>12</v>
      </c>
      <c r="AC62" s="341">
        <v>12</v>
      </c>
      <c r="AD62" s="340">
        <v>16</v>
      </c>
      <c r="AE62" s="341">
        <v>14</v>
      </c>
      <c r="AF62" s="93">
        <v>190</v>
      </c>
      <c r="AG62" s="93">
        <v>154</v>
      </c>
      <c r="AH62" s="340">
        <v>14</v>
      </c>
      <c r="AI62" s="341">
        <v>14</v>
      </c>
      <c r="AJ62" s="93">
        <v>15</v>
      </c>
      <c r="AK62" s="112">
        <v>14</v>
      </c>
    </row>
    <row r="63" spans="1:37" ht="12.75" customHeight="1">
      <c r="A63" s="200" t="s">
        <v>676</v>
      </c>
      <c r="B63" s="97" t="s">
        <v>140</v>
      </c>
      <c r="C63" s="329" t="s">
        <v>140</v>
      </c>
      <c r="D63" s="116" t="s">
        <v>685</v>
      </c>
      <c r="E63" s="88" t="s">
        <v>263</v>
      </c>
      <c r="F63" s="88" t="s">
        <v>140</v>
      </c>
      <c r="G63" s="88" t="s">
        <v>140</v>
      </c>
      <c r="H63" s="334" t="s">
        <v>140</v>
      </c>
      <c r="I63" s="335" t="s">
        <v>140</v>
      </c>
      <c r="J63" s="116" t="s">
        <v>140</v>
      </c>
      <c r="K63" s="116" t="s">
        <v>140</v>
      </c>
      <c r="L63" s="334" t="s">
        <v>140</v>
      </c>
      <c r="M63" s="335" t="s">
        <v>140</v>
      </c>
      <c r="N63" s="88" t="s">
        <v>140</v>
      </c>
      <c r="O63" s="88" t="s">
        <v>140</v>
      </c>
      <c r="P63" s="342" t="s">
        <v>140</v>
      </c>
      <c r="Q63" s="343" t="s">
        <v>140</v>
      </c>
      <c r="R63" s="88" t="s">
        <v>140</v>
      </c>
      <c r="S63" s="88" t="s">
        <v>140</v>
      </c>
      <c r="T63" s="342" t="s">
        <v>140</v>
      </c>
      <c r="U63" s="343" t="s">
        <v>140</v>
      </c>
      <c r="V63" s="88" t="s">
        <v>140</v>
      </c>
      <c r="W63" s="88" t="s">
        <v>140</v>
      </c>
      <c r="X63" s="342" t="s">
        <v>140</v>
      </c>
      <c r="Y63" s="343" t="s">
        <v>140</v>
      </c>
      <c r="Z63" s="88" t="s">
        <v>140</v>
      </c>
      <c r="AA63" s="88" t="s">
        <v>140</v>
      </c>
      <c r="AB63" s="342" t="s">
        <v>140</v>
      </c>
      <c r="AC63" s="343" t="s">
        <v>140</v>
      </c>
      <c r="AD63" s="342" t="s">
        <v>140</v>
      </c>
      <c r="AE63" s="343" t="s">
        <v>140</v>
      </c>
      <c r="AF63" s="88" t="s">
        <v>140</v>
      </c>
      <c r="AG63" s="88" t="s">
        <v>140</v>
      </c>
      <c r="AH63" s="342" t="s">
        <v>140</v>
      </c>
      <c r="AI63" s="343" t="s">
        <v>140</v>
      </c>
      <c r="AJ63" s="88" t="s">
        <v>140</v>
      </c>
      <c r="AK63" s="113" t="s">
        <v>140</v>
      </c>
    </row>
    <row r="64" ht="11.25">
      <c r="N64" s="108"/>
    </row>
    <row r="65" ht="11.25">
      <c r="N65" s="108"/>
    </row>
  </sheetData>
  <mergeCells count="19">
    <mergeCell ref="AD4:AE4"/>
    <mergeCell ref="AF4:AG4"/>
    <mergeCell ref="AH4:AI4"/>
    <mergeCell ref="AJ4:AK4"/>
    <mergeCell ref="V4:W4"/>
    <mergeCell ref="X4:Y4"/>
    <mergeCell ref="Z4:AA4"/>
    <mergeCell ref="AB4:AC4"/>
    <mergeCell ref="N4:O4"/>
    <mergeCell ref="P4:Q4"/>
    <mergeCell ref="R4:S4"/>
    <mergeCell ref="T4:U4"/>
    <mergeCell ref="H4:I4"/>
    <mergeCell ref="J4:K4"/>
    <mergeCell ref="L4:M4"/>
    <mergeCell ref="A4:A5"/>
    <mergeCell ref="B4:B5"/>
    <mergeCell ref="C4:C5"/>
    <mergeCell ref="D4:G4"/>
  </mergeCells>
  <hyperlinks>
    <hyperlink ref="A1" location="目次!A32" display="目次へ"/>
  </hyperlink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  <colBreaks count="1" manualBreakCount="1">
    <brk id="25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2" sqref="A2"/>
    </sheetView>
  </sheetViews>
  <sheetFormatPr defaultColWidth="9.00390625" defaultRowHeight="13.5"/>
  <cols>
    <col min="1" max="1" width="13.25390625" style="2" customWidth="1"/>
    <col min="2" max="2" width="9.625" style="2" customWidth="1"/>
    <col min="3" max="5" width="8.625" style="2" customWidth="1"/>
    <col min="6" max="6" width="9.625" style="10" customWidth="1"/>
    <col min="7" max="7" width="13.625" style="10" customWidth="1"/>
    <col min="8" max="8" width="9.50390625" style="2" bestFit="1" customWidth="1"/>
    <col min="9" max="16384" width="9.00390625" style="2" customWidth="1"/>
  </cols>
  <sheetData>
    <row r="1" spans="1:9" ht="15" customHeight="1">
      <c r="A1" s="650" t="s">
        <v>741</v>
      </c>
      <c r="F1" s="4"/>
      <c r="G1" s="6"/>
      <c r="H1" s="7"/>
      <c r="I1" s="5"/>
    </row>
    <row r="2" spans="1:7" ht="13.5">
      <c r="A2" s="19" t="s">
        <v>80</v>
      </c>
      <c r="B2" s="19"/>
      <c r="C2" s="19"/>
      <c r="D2" s="19"/>
      <c r="E2" s="19"/>
      <c r="F2" s="148"/>
      <c r="G2" s="148"/>
    </row>
    <row r="3" spans="1:7" ht="14.25" thickBot="1">
      <c r="A3" s="19"/>
      <c r="B3" s="19"/>
      <c r="C3" s="19"/>
      <c r="D3" s="19"/>
      <c r="E3" s="19"/>
      <c r="F3" s="148"/>
      <c r="G3" s="148"/>
    </row>
    <row r="4" spans="1:7" ht="30" customHeight="1">
      <c r="A4" s="634" t="s">
        <v>398</v>
      </c>
      <c r="B4" s="664" t="s">
        <v>141</v>
      </c>
      <c r="C4" s="666" t="s">
        <v>382</v>
      </c>
      <c r="D4" s="666"/>
      <c r="E4" s="666"/>
      <c r="F4" s="636" t="s">
        <v>383</v>
      </c>
      <c r="G4" s="648" t="s">
        <v>384</v>
      </c>
    </row>
    <row r="5" spans="1:7" ht="30" customHeight="1">
      <c r="A5" s="635"/>
      <c r="B5" s="665"/>
      <c r="C5" s="126" t="s">
        <v>385</v>
      </c>
      <c r="D5" s="126" t="s">
        <v>386</v>
      </c>
      <c r="E5" s="126" t="s">
        <v>387</v>
      </c>
      <c r="F5" s="637"/>
      <c r="G5" s="649"/>
    </row>
    <row r="6" spans="1:7" ht="30" customHeight="1">
      <c r="A6" s="151" t="s">
        <v>393</v>
      </c>
      <c r="B6" s="215">
        <v>21094</v>
      </c>
      <c r="C6" s="216">
        <v>68060</v>
      </c>
      <c r="D6" s="216">
        <v>32583</v>
      </c>
      <c r="E6" s="216">
        <v>35477</v>
      </c>
      <c r="F6" s="217">
        <v>6.1</v>
      </c>
      <c r="G6" s="150">
        <v>11157.4</v>
      </c>
    </row>
    <row r="7" spans="1:7" ht="30" customHeight="1">
      <c r="A7" s="151" t="s">
        <v>394</v>
      </c>
      <c r="B7" s="215">
        <v>24310</v>
      </c>
      <c r="C7" s="216">
        <v>74724</v>
      </c>
      <c r="D7" s="216">
        <v>36151</v>
      </c>
      <c r="E7" s="216">
        <v>38573</v>
      </c>
      <c r="F7" s="217">
        <v>6.5</v>
      </c>
      <c r="G7" s="150">
        <v>11496</v>
      </c>
    </row>
    <row r="8" spans="1:7" ht="30" customHeight="1">
      <c r="A8" s="151" t="s">
        <v>395</v>
      </c>
      <c r="B8" s="215">
        <v>27949</v>
      </c>
      <c r="C8" s="216">
        <v>79709</v>
      </c>
      <c r="D8" s="216">
        <v>38040</v>
      </c>
      <c r="E8" s="216">
        <v>41669</v>
      </c>
      <c r="F8" s="217">
        <v>7.6</v>
      </c>
      <c r="G8" s="150">
        <v>10488</v>
      </c>
    </row>
    <row r="9" spans="1:7" ht="30" customHeight="1">
      <c r="A9" s="151" t="s">
        <v>396</v>
      </c>
      <c r="B9" s="215">
        <v>29955</v>
      </c>
      <c r="C9" s="216">
        <v>84744</v>
      </c>
      <c r="D9" s="216">
        <v>40174</v>
      </c>
      <c r="E9" s="216">
        <v>44570</v>
      </c>
      <c r="F9" s="217">
        <v>7.6</v>
      </c>
      <c r="G9" s="150">
        <v>11150.5</v>
      </c>
    </row>
    <row r="10" spans="1:7" ht="30" customHeight="1">
      <c r="A10" s="151" t="s">
        <v>391</v>
      </c>
      <c r="B10" s="215">
        <v>31670</v>
      </c>
      <c r="C10" s="216">
        <v>85341</v>
      </c>
      <c r="D10" s="216">
        <v>40155</v>
      </c>
      <c r="E10" s="216">
        <v>45186</v>
      </c>
      <c r="F10" s="217">
        <v>7.8</v>
      </c>
      <c r="G10" s="150">
        <v>10941.2</v>
      </c>
    </row>
    <row r="11" spans="1:7" ht="30" customHeight="1">
      <c r="A11" s="151" t="s">
        <v>392</v>
      </c>
      <c r="B11" s="215">
        <v>28004</v>
      </c>
      <c r="C11" s="216">
        <v>72353</v>
      </c>
      <c r="D11" s="216">
        <v>33732</v>
      </c>
      <c r="E11" s="216">
        <v>38621</v>
      </c>
      <c r="F11" s="217">
        <v>7.6</v>
      </c>
      <c r="G11" s="218">
        <v>9495.1</v>
      </c>
    </row>
    <row r="12" spans="1:7" ht="30" customHeight="1" thickBot="1">
      <c r="A12" s="346" t="s">
        <v>397</v>
      </c>
      <c r="B12" s="347">
        <v>32390</v>
      </c>
      <c r="C12" s="348">
        <v>79489</v>
      </c>
      <c r="D12" s="349">
        <v>36749</v>
      </c>
      <c r="E12" s="349">
        <v>42740</v>
      </c>
      <c r="F12" s="350">
        <v>7.7</v>
      </c>
      <c r="G12" s="351">
        <v>10363.6</v>
      </c>
    </row>
  </sheetData>
  <mergeCells count="5">
    <mergeCell ref="G4:G5"/>
    <mergeCell ref="A4:A5"/>
    <mergeCell ref="B4:B5"/>
    <mergeCell ref="C4:E4"/>
    <mergeCell ref="F4:F5"/>
  </mergeCells>
  <hyperlinks>
    <hyperlink ref="A1" location="目次!A5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1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2" sqref="A2"/>
    </sheetView>
  </sheetViews>
  <sheetFormatPr defaultColWidth="9.00390625" defaultRowHeight="13.5"/>
  <cols>
    <col min="1" max="1" width="12.00390625" style="2" customWidth="1"/>
    <col min="2" max="4" width="10.625" style="2" customWidth="1"/>
    <col min="5" max="6" width="12.00390625" style="2" customWidth="1"/>
    <col min="7" max="7" width="13.25390625" style="11" customWidth="1"/>
    <col min="8" max="16384" width="9.00390625" style="2" customWidth="1"/>
  </cols>
  <sheetData>
    <row r="1" spans="1:9" ht="15" customHeight="1">
      <c r="A1" s="650" t="s">
        <v>741</v>
      </c>
      <c r="F1" s="4"/>
      <c r="G1" s="6"/>
      <c r="H1" s="7"/>
      <c r="I1" s="5"/>
    </row>
    <row r="2" ht="13.5">
      <c r="A2" s="2" t="s">
        <v>81</v>
      </c>
    </row>
    <row r="3" ht="14.25" thickBot="1"/>
    <row r="4" spans="1:7" ht="30" customHeight="1">
      <c r="A4" s="634" t="s">
        <v>381</v>
      </c>
      <c r="B4" s="638" t="s">
        <v>399</v>
      </c>
      <c r="C4" s="638" t="s">
        <v>400</v>
      </c>
      <c r="D4" s="633" t="s">
        <v>401</v>
      </c>
      <c r="E4" s="638" t="s">
        <v>402</v>
      </c>
      <c r="F4" s="638" t="s">
        <v>403</v>
      </c>
      <c r="G4" s="629" t="s">
        <v>404</v>
      </c>
    </row>
    <row r="5" spans="1:7" ht="30" customHeight="1">
      <c r="A5" s="635"/>
      <c r="B5" s="665"/>
      <c r="C5" s="665"/>
      <c r="D5" s="628"/>
      <c r="E5" s="665"/>
      <c r="F5" s="665"/>
      <c r="G5" s="630"/>
    </row>
    <row r="6" spans="1:7" ht="13.5">
      <c r="A6" s="149"/>
      <c r="B6" s="124"/>
      <c r="C6" s="125"/>
      <c r="D6" s="125"/>
      <c r="E6" s="125"/>
      <c r="F6" s="125"/>
      <c r="G6" s="152"/>
    </row>
    <row r="7" spans="1:7" ht="13.5">
      <c r="A7" s="149" t="s">
        <v>82</v>
      </c>
      <c r="B7" s="639" t="s">
        <v>405</v>
      </c>
      <c r="C7" s="640"/>
      <c r="D7" s="640"/>
      <c r="E7" s="640"/>
      <c r="F7" s="640"/>
      <c r="G7" s="632"/>
    </row>
    <row r="8" spans="1:7" ht="13.5">
      <c r="A8" s="149" t="s">
        <v>393</v>
      </c>
      <c r="B8" s="54">
        <v>70938</v>
      </c>
      <c r="C8" s="55">
        <v>10355</v>
      </c>
      <c r="D8" s="55">
        <v>25965</v>
      </c>
      <c r="E8" s="55">
        <f aca="true" t="shared" si="0" ref="E8:E14">C8-D8</f>
        <v>-15610</v>
      </c>
      <c r="F8" s="55">
        <f>B8+E8</f>
        <v>55328</v>
      </c>
      <c r="G8" s="153">
        <f>F8/B8*100</f>
        <v>77.99486875863431</v>
      </c>
    </row>
    <row r="9" spans="1:7" ht="13.5">
      <c r="A9" s="149" t="s">
        <v>388</v>
      </c>
      <c r="B9" s="54">
        <v>76211</v>
      </c>
      <c r="C9" s="55">
        <v>10930</v>
      </c>
      <c r="D9" s="55">
        <v>28110</v>
      </c>
      <c r="E9" s="55">
        <f t="shared" si="0"/>
        <v>-17180</v>
      </c>
      <c r="F9" s="55">
        <f aca="true" t="shared" si="1" ref="F9:F14">B9+E9</f>
        <v>59031</v>
      </c>
      <c r="G9" s="153">
        <f aca="true" t="shared" si="2" ref="G9:G14">F9/B9*100</f>
        <v>77.4573224337694</v>
      </c>
    </row>
    <row r="10" spans="1:7" ht="13.5">
      <c r="A10" s="149" t="s">
        <v>389</v>
      </c>
      <c r="B10" s="54">
        <v>81745</v>
      </c>
      <c r="C10" s="55">
        <v>12145</v>
      </c>
      <c r="D10" s="55">
        <v>30999</v>
      </c>
      <c r="E10" s="55">
        <f t="shared" si="0"/>
        <v>-18854</v>
      </c>
      <c r="F10" s="55">
        <f t="shared" si="1"/>
        <v>62891</v>
      </c>
      <c r="G10" s="153">
        <f t="shared" si="2"/>
        <v>76.93559239097193</v>
      </c>
    </row>
    <row r="11" spans="1:7" ht="13.5">
      <c r="A11" s="149" t="s">
        <v>390</v>
      </c>
      <c r="B11" s="54">
        <v>87127</v>
      </c>
      <c r="C11" s="55">
        <v>13670</v>
      </c>
      <c r="D11" s="55">
        <v>34113</v>
      </c>
      <c r="E11" s="55">
        <f t="shared" si="0"/>
        <v>-20443</v>
      </c>
      <c r="F11" s="55">
        <f t="shared" si="1"/>
        <v>66684</v>
      </c>
      <c r="G11" s="153">
        <f t="shared" si="2"/>
        <v>76.5365500935416</v>
      </c>
    </row>
    <row r="12" spans="1:7" ht="13.5">
      <c r="A12" s="149" t="s">
        <v>391</v>
      </c>
      <c r="B12" s="54">
        <v>87524</v>
      </c>
      <c r="C12" s="55">
        <v>16636</v>
      </c>
      <c r="D12" s="55">
        <v>36164</v>
      </c>
      <c r="E12" s="55">
        <f t="shared" si="0"/>
        <v>-19528</v>
      </c>
      <c r="F12" s="55">
        <f t="shared" si="1"/>
        <v>67996</v>
      </c>
      <c r="G12" s="153">
        <f t="shared" si="2"/>
        <v>77.68840546592935</v>
      </c>
    </row>
    <row r="13" spans="1:7" ht="13.5">
      <c r="A13" s="149" t="s">
        <v>406</v>
      </c>
      <c r="B13" s="54">
        <v>75032</v>
      </c>
      <c r="C13" s="55">
        <v>16856</v>
      </c>
      <c r="D13" s="55">
        <v>30584</v>
      </c>
      <c r="E13" s="55">
        <f t="shared" si="0"/>
        <v>-13728</v>
      </c>
      <c r="F13" s="55">
        <f t="shared" si="1"/>
        <v>61304</v>
      </c>
      <c r="G13" s="153">
        <f t="shared" si="2"/>
        <v>81.70380637594626</v>
      </c>
    </row>
    <row r="14" spans="1:7" ht="13.5">
      <c r="A14" s="149" t="s">
        <v>144</v>
      </c>
      <c r="B14" s="54">
        <v>83834</v>
      </c>
      <c r="C14" s="55">
        <v>14818</v>
      </c>
      <c r="D14" s="55">
        <v>32657</v>
      </c>
      <c r="E14" s="55">
        <f t="shared" si="0"/>
        <v>-17839</v>
      </c>
      <c r="F14" s="55">
        <f t="shared" si="1"/>
        <v>65995</v>
      </c>
      <c r="G14" s="153">
        <f t="shared" si="2"/>
        <v>78.72104396784121</v>
      </c>
    </row>
    <row r="15" spans="1:7" ht="13.5">
      <c r="A15" s="149"/>
      <c r="B15" s="639" t="s">
        <v>145</v>
      </c>
      <c r="C15" s="640"/>
      <c r="D15" s="640"/>
      <c r="E15" s="640"/>
      <c r="F15" s="640"/>
      <c r="G15" s="632"/>
    </row>
    <row r="16" spans="1:7" ht="13.5">
      <c r="A16" s="149" t="s">
        <v>393</v>
      </c>
      <c r="B16" s="54">
        <v>34139</v>
      </c>
      <c r="C16" s="55">
        <v>5092</v>
      </c>
      <c r="D16" s="55">
        <v>19743</v>
      </c>
      <c r="E16" s="55">
        <f>C16-D16</f>
        <v>-14651</v>
      </c>
      <c r="F16" s="55">
        <f>B16+E16</f>
        <v>19488</v>
      </c>
      <c r="G16" s="153">
        <f>F16/B16*100</f>
        <v>57.08427311872053</v>
      </c>
    </row>
    <row r="17" spans="1:7" ht="13.5">
      <c r="A17" s="149" t="s">
        <v>388</v>
      </c>
      <c r="B17" s="54">
        <v>36855</v>
      </c>
      <c r="C17" s="55">
        <v>5554</v>
      </c>
      <c r="D17" s="55">
        <v>21051</v>
      </c>
      <c r="E17" s="55">
        <f aca="true" t="shared" si="3" ref="E17:E22">C17-D17</f>
        <v>-15497</v>
      </c>
      <c r="F17" s="55">
        <f aca="true" t="shared" si="4" ref="F17:F22">B17+E17</f>
        <v>21358</v>
      </c>
      <c r="G17" s="153">
        <f aca="true" t="shared" si="5" ref="G17:G22">F17/B17*100</f>
        <v>57.951431284764624</v>
      </c>
    </row>
    <row r="18" spans="1:7" ht="13.5">
      <c r="A18" s="149" t="s">
        <v>389</v>
      </c>
      <c r="B18" s="54">
        <v>38996</v>
      </c>
      <c r="C18" s="55">
        <v>6645</v>
      </c>
      <c r="D18" s="55">
        <v>22235</v>
      </c>
      <c r="E18" s="55">
        <f t="shared" si="3"/>
        <v>-15590</v>
      </c>
      <c r="F18" s="55">
        <f t="shared" si="4"/>
        <v>23406</v>
      </c>
      <c r="G18" s="153">
        <f t="shared" si="5"/>
        <v>60.021540670838036</v>
      </c>
    </row>
    <row r="19" spans="1:7" ht="13.5">
      <c r="A19" s="149" t="s">
        <v>390</v>
      </c>
      <c r="B19" s="54">
        <v>41275</v>
      </c>
      <c r="C19" s="55">
        <v>7336</v>
      </c>
      <c r="D19" s="55">
        <v>23521</v>
      </c>
      <c r="E19" s="55">
        <f t="shared" si="3"/>
        <v>-16185</v>
      </c>
      <c r="F19" s="55">
        <f t="shared" si="4"/>
        <v>25090</v>
      </c>
      <c r="G19" s="153">
        <f t="shared" si="5"/>
        <v>60.78740157480315</v>
      </c>
    </row>
    <row r="20" spans="1:7" ht="13.5">
      <c r="A20" s="149" t="s">
        <v>391</v>
      </c>
      <c r="B20" s="54">
        <v>41130</v>
      </c>
      <c r="C20" s="55">
        <v>8634</v>
      </c>
      <c r="D20" s="55">
        <v>24016</v>
      </c>
      <c r="E20" s="55">
        <f t="shared" si="3"/>
        <v>-15382</v>
      </c>
      <c r="F20" s="55">
        <f t="shared" si="4"/>
        <v>25748</v>
      </c>
      <c r="G20" s="153">
        <f t="shared" si="5"/>
        <v>62.60150741551179</v>
      </c>
    </row>
    <row r="21" spans="1:7" ht="13.5">
      <c r="A21" s="149" t="s">
        <v>406</v>
      </c>
      <c r="B21" s="54">
        <v>34928</v>
      </c>
      <c r="C21" s="55">
        <v>9604</v>
      </c>
      <c r="D21" s="55">
        <v>20090</v>
      </c>
      <c r="E21" s="55">
        <f t="shared" si="3"/>
        <v>-10486</v>
      </c>
      <c r="F21" s="55">
        <f t="shared" si="4"/>
        <v>24442</v>
      </c>
      <c r="G21" s="153">
        <f t="shared" si="5"/>
        <v>69.97824095281723</v>
      </c>
    </row>
    <row r="22" spans="1:7" ht="13.5">
      <c r="A22" s="149" t="s">
        <v>144</v>
      </c>
      <c r="B22" s="54">
        <v>38705</v>
      </c>
      <c r="C22" s="55">
        <v>8365</v>
      </c>
      <c r="D22" s="55">
        <v>20725</v>
      </c>
      <c r="E22" s="55">
        <f t="shared" si="3"/>
        <v>-12360</v>
      </c>
      <c r="F22" s="55">
        <f t="shared" si="4"/>
        <v>26345</v>
      </c>
      <c r="G22" s="153">
        <f t="shared" si="5"/>
        <v>68.06614132541016</v>
      </c>
    </row>
    <row r="23" spans="1:7" ht="13.5">
      <c r="A23" s="149"/>
      <c r="B23" s="639" t="s">
        <v>146</v>
      </c>
      <c r="C23" s="640"/>
      <c r="D23" s="640"/>
      <c r="E23" s="640"/>
      <c r="F23" s="640"/>
      <c r="G23" s="632"/>
    </row>
    <row r="24" spans="1:7" ht="13.5">
      <c r="A24" s="149" t="s">
        <v>393</v>
      </c>
      <c r="B24" s="54">
        <v>36799</v>
      </c>
      <c r="C24" s="55">
        <v>5263</v>
      </c>
      <c r="D24" s="55">
        <v>6222</v>
      </c>
      <c r="E24" s="55">
        <f aca="true" t="shared" si="6" ref="E24:E30">C24-D24</f>
        <v>-959</v>
      </c>
      <c r="F24" s="55">
        <f>B24+E24</f>
        <v>35840</v>
      </c>
      <c r="G24" s="153">
        <f>F24/B24*100</f>
        <v>97.39395092257942</v>
      </c>
    </row>
    <row r="25" spans="1:9" ht="13.5">
      <c r="A25" s="149" t="s">
        <v>388</v>
      </c>
      <c r="B25" s="54">
        <v>39356</v>
      </c>
      <c r="C25" s="55">
        <v>5376</v>
      </c>
      <c r="D25" s="55">
        <v>7059</v>
      </c>
      <c r="E25" s="55">
        <f t="shared" si="6"/>
        <v>-1683</v>
      </c>
      <c r="F25" s="55">
        <f aca="true" t="shared" si="7" ref="F25:F30">B25+E25</f>
        <v>37673</v>
      </c>
      <c r="G25" s="153">
        <f aca="true" t="shared" si="8" ref="G25:G30">F25/B25*100</f>
        <v>95.72365077751805</v>
      </c>
      <c r="I25" s="5"/>
    </row>
    <row r="26" spans="1:7" ht="13.5">
      <c r="A26" s="149" t="s">
        <v>389</v>
      </c>
      <c r="B26" s="54">
        <v>42749</v>
      </c>
      <c r="C26" s="55">
        <v>5500</v>
      </c>
      <c r="D26" s="55">
        <v>8764</v>
      </c>
      <c r="E26" s="55">
        <f t="shared" si="6"/>
        <v>-3264</v>
      </c>
      <c r="F26" s="55">
        <f t="shared" si="7"/>
        <v>39485</v>
      </c>
      <c r="G26" s="153">
        <f t="shared" si="8"/>
        <v>92.36473367798077</v>
      </c>
    </row>
    <row r="27" spans="1:7" ht="13.5">
      <c r="A27" s="149" t="s">
        <v>390</v>
      </c>
      <c r="B27" s="54">
        <v>45852</v>
      </c>
      <c r="C27" s="55">
        <v>6334</v>
      </c>
      <c r="D27" s="55">
        <v>10592</v>
      </c>
      <c r="E27" s="55">
        <f t="shared" si="6"/>
        <v>-4258</v>
      </c>
      <c r="F27" s="55">
        <f t="shared" si="7"/>
        <v>41594</v>
      </c>
      <c r="G27" s="153">
        <f t="shared" si="8"/>
        <v>90.71360027915904</v>
      </c>
    </row>
    <row r="28" spans="1:7" ht="13.5">
      <c r="A28" s="149" t="s">
        <v>391</v>
      </c>
      <c r="B28" s="54">
        <v>46394</v>
      </c>
      <c r="C28" s="55">
        <v>8002</v>
      </c>
      <c r="D28" s="55">
        <v>12148</v>
      </c>
      <c r="E28" s="55">
        <f t="shared" si="6"/>
        <v>-4146</v>
      </c>
      <c r="F28" s="55">
        <f t="shared" si="7"/>
        <v>42248</v>
      </c>
      <c r="G28" s="153">
        <f t="shared" si="8"/>
        <v>91.06349959046428</v>
      </c>
    </row>
    <row r="29" spans="1:7" ht="13.5">
      <c r="A29" s="149" t="s">
        <v>406</v>
      </c>
      <c r="B29" s="54">
        <v>40104</v>
      </c>
      <c r="C29" s="55">
        <v>7252</v>
      </c>
      <c r="D29" s="55">
        <v>10494</v>
      </c>
      <c r="E29" s="55">
        <f t="shared" si="6"/>
        <v>-3242</v>
      </c>
      <c r="F29" s="55">
        <f t="shared" si="7"/>
        <v>36862</v>
      </c>
      <c r="G29" s="153">
        <f t="shared" si="8"/>
        <v>91.91601835228406</v>
      </c>
    </row>
    <row r="30" spans="1:7" ht="14.25" thickBot="1">
      <c r="A30" s="154" t="s">
        <v>144</v>
      </c>
      <c r="B30" s="45">
        <v>45129</v>
      </c>
      <c r="C30" s="56">
        <v>6453</v>
      </c>
      <c r="D30" s="56">
        <v>11932</v>
      </c>
      <c r="E30" s="57">
        <f t="shared" si="6"/>
        <v>-5479</v>
      </c>
      <c r="F30" s="56">
        <f t="shared" si="7"/>
        <v>39650</v>
      </c>
      <c r="G30" s="155">
        <f t="shared" si="8"/>
        <v>87.85924793370117</v>
      </c>
    </row>
    <row r="31" ht="13.5">
      <c r="A31" s="3"/>
    </row>
    <row r="32" ht="13.5">
      <c r="A32" s="3"/>
    </row>
    <row r="33" ht="13.5">
      <c r="A33" s="3"/>
    </row>
    <row r="34" ht="13.5">
      <c r="A34" s="3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</sheetData>
  <mergeCells count="10">
    <mergeCell ref="B15:G15"/>
    <mergeCell ref="B23:G23"/>
    <mergeCell ref="D4:D5"/>
    <mergeCell ref="E4:E5"/>
    <mergeCell ref="F4:F5"/>
    <mergeCell ref="G4:G5"/>
    <mergeCell ref="A4:A5"/>
    <mergeCell ref="B4:B5"/>
    <mergeCell ref="C4:C5"/>
    <mergeCell ref="B7:G7"/>
  </mergeCells>
  <hyperlinks>
    <hyperlink ref="A1" location="目次!A6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4"/>
  <sheetViews>
    <sheetView workbookViewId="0" topLeftCell="A1">
      <selection activeCell="A2" sqref="A2"/>
    </sheetView>
  </sheetViews>
  <sheetFormatPr defaultColWidth="9.00390625" defaultRowHeight="13.5"/>
  <cols>
    <col min="1" max="1" width="9.125" style="129" customWidth="1"/>
    <col min="2" max="10" width="9.00390625" style="129" customWidth="1"/>
    <col min="11" max="11" width="1.4921875" style="129" customWidth="1"/>
    <col min="12" max="12" width="9.125" style="129" customWidth="1"/>
    <col min="13" max="16384" width="9.00390625" style="129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spans="1:11" ht="15" customHeight="1">
      <c r="A2" s="15" t="s">
        <v>534</v>
      </c>
      <c r="K2" s="219"/>
    </row>
    <row r="3" ht="15" customHeight="1" thickBot="1">
      <c r="K3" s="219"/>
    </row>
    <row r="4" spans="1:21" ht="15" customHeight="1">
      <c r="A4" s="631" t="s">
        <v>535</v>
      </c>
      <c r="B4" s="667" t="s">
        <v>536</v>
      </c>
      <c r="C4" s="668"/>
      <c r="D4" s="669"/>
      <c r="E4" s="666" t="s">
        <v>537</v>
      </c>
      <c r="F4" s="666"/>
      <c r="G4" s="667"/>
      <c r="H4" s="666" t="s">
        <v>538</v>
      </c>
      <c r="I4" s="666"/>
      <c r="J4" s="667"/>
      <c r="K4" s="219"/>
      <c r="L4" s="669" t="s">
        <v>535</v>
      </c>
      <c r="M4" s="667" t="s">
        <v>545</v>
      </c>
      <c r="N4" s="668"/>
      <c r="O4" s="669"/>
      <c r="P4" s="666" t="s">
        <v>546</v>
      </c>
      <c r="Q4" s="666"/>
      <c r="R4" s="667"/>
      <c r="S4" s="666" t="s">
        <v>547</v>
      </c>
      <c r="T4" s="666"/>
      <c r="U4" s="671"/>
    </row>
    <row r="5" spans="1:21" ht="15" customHeight="1">
      <c r="A5" s="627"/>
      <c r="B5" s="126" t="s">
        <v>35</v>
      </c>
      <c r="C5" s="126" t="s">
        <v>145</v>
      </c>
      <c r="D5" s="126" t="s">
        <v>146</v>
      </c>
      <c r="E5" s="126" t="s">
        <v>35</v>
      </c>
      <c r="F5" s="126" t="s">
        <v>145</v>
      </c>
      <c r="G5" s="126" t="s">
        <v>146</v>
      </c>
      <c r="H5" s="126" t="s">
        <v>35</v>
      </c>
      <c r="I5" s="126" t="s">
        <v>145</v>
      </c>
      <c r="J5" s="127" t="s">
        <v>146</v>
      </c>
      <c r="K5" s="219"/>
      <c r="L5" s="670"/>
      <c r="M5" s="126" t="s">
        <v>35</v>
      </c>
      <c r="N5" s="126" t="s">
        <v>145</v>
      </c>
      <c r="O5" s="126" t="s">
        <v>146</v>
      </c>
      <c r="P5" s="126" t="s">
        <v>35</v>
      </c>
      <c r="Q5" s="126" t="s">
        <v>145</v>
      </c>
      <c r="R5" s="126" t="s">
        <v>146</v>
      </c>
      <c r="S5" s="126" t="s">
        <v>35</v>
      </c>
      <c r="T5" s="126" t="s">
        <v>145</v>
      </c>
      <c r="U5" s="365" t="s">
        <v>146</v>
      </c>
    </row>
    <row r="6" spans="1:21" ht="15" customHeight="1">
      <c r="A6" s="345" t="s">
        <v>35</v>
      </c>
      <c r="B6" s="50">
        <v>76211</v>
      </c>
      <c r="C6" s="50">
        <v>36855</v>
      </c>
      <c r="D6" s="50">
        <v>39356</v>
      </c>
      <c r="E6" s="50">
        <v>81745</v>
      </c>
      <c r="F6" s="50">
        <v>38996</v>
      </c>
      <c r="G6" s="128">
        <v>42749</v>
      </c>
      <c r="H6" s="50">
        <v>87127</v>
      </c>
      <c r="I6" s="50">
        <v>41275</v>
      </c>
      <c r="J6" s="128">
        <v>45852</v>
      </c>
      <c r="K6" s="60"/>
      <c r="L6" s="220" t="s">
        <v>35</v>
      </c>
      <c r="M6" s="50">
        <v>87524</v>
      </c>
      <c r="N6" s="50">
        <v>41130</v>
      </c>
      <c r="O6" s="50">
        <v>46394</v>
      </c>
      <c r="P6" s="50">
        <v>75032</v>
      </c>
      <c r="Q6" s="50">
        <v>34928</v>
      </c>
      <c r="R6" s="58">
        <v>40104</v>
      </c>
      <c r="S6" s="50">
        <v>83834</v>
      </c>
      <c r="T6" s="50">
        <v>38705</v>
      </c>
      <c r="U6" s="356">
        <v>45129</v>
      </c>
    </row>
    <row r="7" spans="1:21" ht="15" customHeight="1">
      <c r="A7" s="363"/>
      <c r="B7" s="58"/>
      <c r="C7" s="58"/>
      <c r="D7" s="59"/>
      <c r="E7" s="58"/>
      <c r="F7" s="58"/>
      <c r="G7" s="59"/>
      <c r="H7" s="58"/>
      <c r="I7" s="58"/>
      <c r="J7" s="58"/>
      <c r="K7" s="60"/>
      <c r="L7" s="220"/>
      <c r="M7" s="58"/>
      <c r="N7" s="58"/>
      <c r="O7" s="58"/>
      <c r="P7" s="63"/>
      <c r="Q7" s="58"/>
      <c r="R7" s="59"/>
      <c r="S7" s="63"/>
      <c r="T7" s="58"/>
      <c r="U7" s="366"/>
    </row>
    <row r="8" spans="1:21" ht="15" customHeight="1">
      <c r="A8" s="344" t="s">
        <v>539</v>
      </c>
      <c r="B8" s="60">
        <f>SUM(B9:B13)</f>
        <v>6533</v>
      </c>
      <c r="C8" s="60">
        <f>SUM(C9:C13)</f>
        <v>3388</v>
      </c>
      <c r="D8" s="61">
        <f>SUM(D9:D13)</f>
        <v>3145</v>
      </c>
      <c r="E8" s="60">
        <f aca="true" t="shared" si="0" ref="E8:J8">SUM(E9:E13)</f>
        <v>6049</v>
      </c>
      <c r="F8" s="60">
        <f t="shared" si="0"/>
        <v>3081</v>
      </c>
      <c r="G8" s="61">
        <f t="shared" si="0"/>
        <v>2968</v>
      </c>
      <c r="H8" s="60">
        <f t="shared" si="0"/>
        <v>5671</v>
      </c>
      <c r="I8" s="60">
        <f t="shared" si="0"/>
        <v>2922</v>
      </c>
      <c r="J8" s="60">
        <f t="shared" si="0"/>
        <v>2749</v>
      </c>
      <c r="K8" s="60"/>
      <c r="L8" s="202" t="s">
        <v>539</v>
      </c>
      <c r="M8" s="60">
        <f>SUM(M9:M13)</f>
        <v>4564</v>
      </c>
      <c r="N8" s="60">
        <f>SUM(N9:N13)</f>
        <v>2340</v>
      </c>
      <c r="O8" s="61">
        <f>SUM(O9:O13)</f>
        <v>2224</v>
      </c>
      <c r="P8" s="60">
        <f aca="true" t="shared" si="1" ref="P8:U8">SUM(P9:P13)</f>
        <v>3120</v>
      </c>
      <c r="Q8" s="60">
        <f t="shared" si="1"/>
        <v>1584</v>
      </c>
      <c r="R8" s="61">
        <f t="shared" si="1"/>
        <v>1536</v>
      </c>
      <c r="S8" s="62">
        <f t="shared" si="1"/>
        <v>3641</v>
      </c>
      <c r="T8" s="60">
        <f t="shared" si="1"/>
        <v>1863</v>
      </c>
      <c r="U8" s="367">
        <f t="shared" si="1"/>
        <v>1778</v>
      </c>
    </row>
    <row r="9" spans="1:21" ht="15" customHeight="1">
      <c r="A9" s="344">
        <v>0</v>
      </c>
      <c r="B9" s="60">
        <v>1323</v>
      </c>
      <c r="C9" s="60">
        <v>696</v>
      </c>
      <c r="D9" s="61">
        <v>627</v>
      </c>
      <c r="E9" s="60">
        <v>1177</v>
      </c>
      <c r="F9" s="60">
        <v>610</v>
      </c>
      <c r="G9" s="61">
        <v>567</v>
      </c>
      <c r="H9" s="60">
        <v>1045</v>
      </c>
      <c r="I9" s="60">
        <v>572</v>
      </c>
      <c r="J9" s="60">
        <v>473</v>
      </c>
      <c r="K9" s="60"/>
      <c r="L9" s="202">
        <v>0</v>
      </c>
      <c r="M9" s="60">
        <v>866</v>
      </c>
      <c r="N9" s="60">
        <v>446</v>
      </c>
      <c r="O9" s="61">
        <v>420</v>
      </c>
      <c r="P9" s="60">
        <v>566</v>
      </c>
      <c r="Q9" s="60">
        <v>274</v>
      </c>
      <c r="R9" s="61">
        <v>292</v>
      </c>
      <c r="S9" s="62">
        <v>789</v>
      </c>
      <c r="T9" s="60">
        <v>413</v>
      </c>
      <c r="U9" s="367">
        <v>376</v>
      </c>
    </row>
    <row r="10" spans="1:21" ht="15" customHeight="1">
      <c r="A10" s="344">
        <v>1</v>
      </c>
      <c r="B10" s="60">
        <v>1297</v>
      </c>
      <c r="C10" s="60">
        <v>697</v>
      </c>
      <c r="D10" s="61">
        <v>600</v>
      </c>
      <c r="E10" s="60">
        <v>1184</v>
      </c>
      <c r="F10" s="60">
        <v>604</v>
      </c>
      <c r="G10" s="61">
        <v>580</v>
      </c>
      <c r="H10" s="60">
        <v>1130</v>
      </c>
      <c r="I10" s="60">
        <v>592</v>
      </c>
      <c r="J10" s="60">
        <v>538</v>
      </c>
      <c r="K10" s="60"/>
      <c r="L10" s="202">
        <v>1</v>
      </c>
      <c r="M10" s="60">
        <v>851</v>
      </c>
      <c r="N10" s="60">
        <v>450</v>
      </c>
      <c r="O10" s="61">
        <v>401</v>
      </c>
      <c r="P10" s="60">
        <v>621</v>
      </c>
      <c r="Q10" s="60">
        <v>336</v>
      </c>
      <c r="R10" s="61">
        <v>285</v>
      </c>
      <c r="S10" s="62">
        <v>727</v>
      </c>
      <c r="T10" s="60">
        <v>374</v>
      </c>
      <c r="U10" s="367">
        <v>353</v>
      </c>
    </row>
    <row r="11" spans="1:21" ht="15" customHeight="1">
      <c r="A11" s="344">
        <v>2</v>
      </c>
      <c r="B11" s="60">
        <v>1329</v>
      </c>
      <c r="C11" s="60">
        <v>679</v>
      </c>
      <c r="D11" s="61">
        <v>650</v>
      </c>
      <c r="E11" s="60">
        <v>1208</v>
      </c>
      <c r="F11" s="60">
        <v>615</v>
      </c>
      <c r="G11" s="61">
        <v>593</v>
      </c>
      <c r="H11" s="60">
        <v>1139</v>
      </c>
      <c r="I11" s="60">
        <v>571</v>
      </c>
      <c r="J11" s="60">
        <v>568</v>
      </c>
      <c r="K11" s="60"/>
      <c r="L11" s="202">
        <v>2</v>
      </c>
      <c r="M11" s="60">
        <v>910</v>
      </c>
      <c r="N11" s="60">
        <v>447</v>
      </c>
      <c r="O11" s="61">
        <v>463</v>
      </c>
      <c r="P11" s="60">
        <v>657</v>
      </c>
      <c r="Q11" s="60">
        <v>332</v>
      </c>
      <c r="R11" s="61">
        <v>325</v>
      </c>
      <c r="S11" s="62">
        <v>708</v>
      </c>
      <c r="T11" s="60">
        <v>348</v>
      </c>
      <c r="U11" s="367">
        <v>360</v>
      </c>
    </row>
    <row r="12" spans="1:21" ht="15" customHeight="1">
      <c r="A12" s="344">
        <v>3</v>
      </c>
      <c r="B12" s="60">
        <v>1341</v>
      </c>
      <c r="C12" s="60">
        <v>687</v>
      </c>
      <c r="D12" s="61">
        <v>654</v>
      </c>
      <c r="E12" s="60">
        <v>1233</v>
      </c>
      <c r="F12" s="60">
        <v>636</v>
      </c>
      <c r="G12" s="61">
        <v>597</v>
      </c>
      <c r="H12" s="60">
        <v>1167</v>
      </c>
      <c r="I12" s="60">
        <v>591</v>
      </c>
      <c r="J12" s="60">
        <v>576</v>
      </c>
      <c r="K12" s="60"/>
      <c r="L12" s="202">
        <v>3</v>
      </c>
      <c r="M12" s="60">
        <v>985</v>
      </c>
      <c r="N12" s="60">
        <v>502</v>
      </c>
      <c r="O12" s="61">
        <v>483</v>
      </c>
      <c r="P12" s="60">
        <v>638</v>
      </c>
      <c r="Q12" s="60">
        <v>304</v>
      </c>
      <c r="R12" s="61">
        <v>334</v>
      </c>
      <c r="S12" s="62">
        <v>735</v>
      </c>
      <c r="T12" s="60">
        <v>364</v>
      </c>
      <c r="U12" s="367">
        <v>371</v>
      </c>
    </row>
    <row r="13" spans="1:21" ht="15" customHeight="1">
      <c r="A13" s="344">
        <v>4</v>
      </c>
      <c r="B13" s="60">
        <v>1243</v>
      </c>
      <c r="C13" s="60">
        <v>629</v>
      </c>
      <c r="D13" s="61">
        <v>614</v>
      </c>
      <c r="E13" s="60">
        <v>1247</v>
      </c>
      <c r="F13" s="60">
        <v>616</v>
      </c>
      <c r="G13" s="61">
        <v>631</v>
      </c>
      <c r="H13" s="60">
        <v>1190</v>
      </c>
      <c r="I13" s="60">
        <v>596</v>
      </c>
      <c r="J13" s="60">
        <v>594</v>
      </c>
      <c r="K13" s="60"/>
      <c r="L13" s="202">
        <v>4</v>
      </c>
      <c r="M13" s="60">
        <v>952</v>
      </c>
      <c r="N13" s="60">
        <v>495</v>
      </c>
      <c r="O13" s="61">
        <v>457</v>
      </c>
      <c r="P13" s="60">
        <v>638</v>
      </c>
      <c r="Q13" s="60">
        <v>338</v>
      </c>
      <c r="R13" s="61">
        <v>300</v>
      </c>
      <c r="S13" s="62">
        <v>682</v>
      </c>
      <c r="T13" s="60">
        <v>364</v>
      </c>
      <c r="U13" s="367">
        <v>318</v>
      </c>
    </row>
    <row r="14" spans="1:21" ht="15" customHeight="1">
      <c r="A14" s="344"/>
      <c r="B14" s="60"/>
      <c r="C14" s="60"/>
      <c r="D14" s="61"/>
      <c r="E14" s="60"/>
      <c r="F14" s="60"/>
      <c r="G14" s="61"/>
      <c r="H14" s="60"/>
      <c r="I14" s="60"/>
      <c r="J14" s="60"/>
      <c r="K14" s="60"/>
      <c r="L14" s="202"/>
      <c r="M14" s="60"/>
      <c r="N14" s="60"/>
      <c r="O14" s="61"/>
      <c r="P14" s="60"/>
      <c r="Q14" s="60"/>
      <c r="R14" s="61"/>
      <c r="S14" s="62"/>
      <c r="T14" s="60"/>
      <c r="U14" s="367"/>
    </row>
    <row r="15" spans="1:21" ht="15" customHeight="1">
      <c r="A15" s="344" t="s">
        <v>540</v>
      </c>
      <c r="B15" s="60">
        <f>SUM(B16:B20)</f>
        <v>5633</v>
      </c>
      <c r="C15" s="60">
        <f>SUM(C16:C20)</f>
        <v>2906</v>
      </c>
      <c r="D15" s="61">
        <f>SUM(D16:D20)</f>
        <v>2727</v>
      </c>
      <c r="E15" s="60">
        <f aca="true" t="shared" si="2" ref="E15:J15">SUM(E16:E20)</f>
        <v>6480</v>
      </c>
      <c r="F15" s="60">
        <f t="shared" si="2"/>
        <v>3339</v>
      </c>
      <c r="G15" s="61">
        <f t="shared" si="2"/>
        <v>3141</v>
      </c>
      <c r="H15" s="60">
        <f t="shared" si="2"/>
        <v>5957</v>
      </c>
      <c r="I15" s="60">
        <f t="shared" si="2"/>
        <v>3017</v>
      </c>
      <c r="J15" s="60">
        <f t="shared" si="2"/>
        <v>2940</v>
      </c>
      <c r="K15" s="60"/>
      <c r="L15" s="202" t="s">
        <v>540</v>
      </c>
      <c r="M15" s="60">
        <f>SUM(M16:M20)</f>
        <v>5196</v>
      </c>
      <c r="N15" s="60">
        <f>SUM(N16:N20)</f>
        <v>2690</v>
      </c>
      <c r="O15" s="61">
        <f>SUM(O16:O20)</f>
        <v>2506</v>
      </c>
      <c r="P15" s="60">
        <f aca="true" t="shared" si="3" ref="P15:U15">SUM(P16:P20)</f>
        <v>3516</v>
      </c>
      <c r="Q15" s="60">
        <f t="shared" si="3"/>
        <v>1793</v>
      </c>
      <c r="R15" s="61">
        <f t="shared" si="3"/>
        <v>1723</v>
      </c>
      <c r="S15" s="62">
        <f t="shared" si="3"/>
        <v>3367</v>
      </c>
      <c r="T15" s="60">
        <f t="shared" si="3"/>
        <v>1704</v>
      </c>
      <c r="U15" s="367">
        <f t="shared" si="3"/>
        <v>1663</v>
      </c>
    </row>
    <row r="16" spans="1:21" ht="15" customHeight="1">
      <c r="A16" s="344">
        <v>5</v>
      </c>
      <c r="B16" s="60">
        <v>1230</v>
      </c>
      <c r="C16" s="60">
        <v>614</v>
      </c>
      <c r="D16" s="61">
        <v>616</v>
      </c>
      <c r="E16" s="60">
        <v>1255</v>
      </c>
      <c r="F16" s="60">
        <v>658</v>
      </c>
      <c r="G16" s="61">
        <v>597</v>
      </c>
      <c r="H16" s="60">
        <v>1175</v>
      </c>
      <c r="I16" s="60">
        <v>595</v>
      </c>
      <c r="J16" s="60">
        <v>580</v>
      </c>
      <c r="K16" s="60"/>
      <c r="L16" s="202">
        <v>5</v>
      </c>
      <c r="M16" s="60">
        <v>967</v>
      </c>
      <c r="N16" s="60">
        <v>530</v>
      </c>
      <c r="O16" s="61">
        <v>437</v>
      </c>
      <c r="P16" s="60">
        <v>657</v>
      </c>
      <c r="Q16" s="60">
        <v>316</v>
      </c>
      <c r="R16" s="61">
        <v>341</v>
      </c>
      <c r="S16" s="62">
        <v>655</v>
      </c>
      <c r="T16" s="60">
        <v>324</v>
      </c>
      <c r="U16" s="367">
        <v>331</v>
      </c>
    </row>
    <row r="17" spans="1:21" ht="15" customHeight="1">
      <c r="A17" s="344">
        <v>6</v>
      </c>
      <c r="B17" s="60">
        <v>1184</v>
      </c>
      <c r="C17" s="60">
        <v>622</v>
      </c>
      <c r="D17" s="61">
        <v>562</v>
      </c>
      <c r="E17" s="60">
        <v>1296</v>
      </c>
      <c r="F17" s="60">
        <v>699</v>
      </c>
      <c r="G17" s="61">
        <v>597</v>
      </c>
      <c r="H17" s="60">
        <v>1179</v>
      </c>
      <c r="I17" s="60">
        <v>609</v>
      </c>
      <c r="J17" s="60">
        <v>570</v>
      </c>
      <c r="K17" s="60"/>
      <c r="L17" s="202">
        <v>6</v>
      </c>
      <c r="M17" s="60">
        <v>1038</v>
      </c>
      <c r="N17" s="60">
        <v>532</v>
      </c>
      <c r="O17" s="61">
        <v>506</v>
      </c>
      <c r="P17" s="60">
        <v>655</v>
      </c>
      <c r="Q17" s="60">
        <v>353</v>
      </c>
      <c r="R17" s="61">
        <v>302</v>
      </c>
      <c r="S17" s="62">
        <v>681</v>
      </c>
      <c r="T17" s="60">
        <v>350</v>
      </c>
      <c r="U17" s="367">
        <v>331</v>
      </c>
    </row>
    <row r="18" spans="1:21" ht="15" customHeight="1">
      <c r="A18" s="344">
        <v>7</v>
      </c>
      <c r="B18" s="60">
        <v>1149</v>
      </c>
      <c r="C18" s="60">
        <v>616</v>
      </c>
      <c r="D18" s="61">
        <v>533</v>
      </c>
      <c r="E18" s="60">
        <v>1317</v>
      </c>
      <c r="F18" s="60">
        <v>688</v>
      </c>
      <c r="G18" s="61">
        <v>629</v>
      </c>
      <c r="H18" s="60">
        <v>1158</v>
      </c>
      <c r="I18" s="60">
        <v>578</v>
      </c>
      <c r="J18" s="60">
        <v>580</v>
      </c>
      <c r="K18" s="60"/>
      <c r="L18" s="202">
        <v>7</v>
      </c>
      <c r="M18" s="60">
        <v>1024</v>
      </c>
      <c r="N18" s="60">
        <v>534</v>
      </c>
      <c r="O18" s="61">
        <v>490</v>
      </c>
      <c r="P18" s="60">
        <v>678</v>
      </c>
      <c r="Q18" s="60">
        <v>342</v>
      </c>
      <c r="R18" s="61">
        <v>336</v>
      </c>
      <c r="S18" s="62">
        <v>684</v>
      </c>
      <c r="T18" s="60">
        <v>366</v>
      </c>
      <c r="U18" s="367">
        <v>318</v>
      </c>
    </row>
    <row r="19" spans="1:21" ht="15" customHeight="1">
      <c r="A19" s="344">
        <v>8</v>
      </c>
      <c r="B19" s="60">
        <v>1161</v>
      </c>
      <c r="C19" s="60">
        <v>605</v>
      </c>
      <c r="D19" s="61">
        <v>556</v>
      </c>
      <c r="E19" s="60">
        <v>1334</v>
      </c>
      <c r="F19" s="60">
        <v>665</v>
      </c>
      <c r="G19" s="61">
        <v>669</v>
      </c>
      <c r="H19" s="60">
        <v>1214</v>
      </c>
      <c r="I19" s="60">
        <v>632</v>
      </c>
      <c r="J19" s="60">
        <v>582</v>
      </c>
      <c r="K19" s="60"/>
      <c r="L19" s="202">
        <v>8</v>
      </c>
      <c r="M19" s="60">
        <v>1045</v>
      </c>
      <c r="N19" s="60">
        <v>526</v>
      </c>
      <c r="O19" s="61">
        <v>519</v>
      </c>
      <c r="P19" s="60">
        <v>735</v>
      </c>
      <c r="Q19" s="60">
        <v>374</v>
      </c>
      <c r="R19" s="61">
        <v>361</v>
      </c>
      <c r="S19" s="62">
        <v>685</v>
      </c>
      <c r="T19" s="60">
        <v>326</v>
      </c>
      <c r="U19" s="367">
        <v>359</v>
      </c>
    </row>
    <row r="20" spans="1:21" ht="15" customHeight="1">
      <c r="A20" s="344">
        <v>9</v>
      </c>
      <c r="B20" s="60">
        <v>909</v>
      </c>
      <c r="C20" s="60">
        <v>449</v>
      </c>
      <c r="D20" s="61">
        <v>460</v>
      </c>
      <c r="E20" s="60">
        <v>1278</v>
      </c>
      <c r="F20" s="60">
        <v>629</v>
      </c>
      <c r="G20" s="61">
        <v>649</v>
      </c>
      <c r="H20" s="60">
        <v>1231</v>
      </c>
      <c r="I20" s="60">
        <v>603</v>
      </c>
      <c r="J20" s="60">
        <v>628</v>
      </c>
      <c r="K20" s="60"/>
      <c r="L20" s="202">
        <v>9</v>
      </c>
      <c r="M20" s="60">
        <v>1122</v>
      </c>
      <c r="N20" s="60">
        <v>568</v>
      </c>
      <c r="O20" s="61">
        <v>554</v>
      </c>
      <c r="P20" s="60">
        <v>791</v>
      </c>
      <c r="Q20" s="60">
        <v>408</v>
      </c>
      <c r="R20" s="61">
        <v>383</v>
      </c>
      <c r="S20" s="62">
        <v>662</v>
      </c>
      <c r="T20" s="60">
        <v>338</v>
      </c>
      <c r="U20" s="367">
        <v>324</v>
      </c>
    </row>
    <row r="21" spans="1:21" ht="15" customHeight="1">
      <c r="A21" s="344"/>
      <c r="B21" s="60"/>
      <c r="C21" s="60"/>
      <c r="D21" s="61"/>
      <c r="E21" s="60"/>
      <c r="F21" s="60"/>
      <c r="G21" s="61"/>
      <c r="H21" s="60"/>
      <c r="I21" s="60"/>
      <c r="J21" s="60"/>
      <c r="K21" s="60"/>
      <c r="L21" s="202"/>
      <c r="M21" s="60"/>
      <c r="N21" s="60"/>
      <c r="O21" s="61"/>
      <c r="P21" s="60"/>
      <c r="Q21" s="60"/>
      <c r="R21" s="61"/>
      <c r="S21" s="62"/>
      <c r="T21" s="60"/>
      <c r="U21" s="367"/>
    </row>
    <row r="22" spans="1:21" ht="15" customHeight="1">
      <c r="A22" s="344" t="s">
        <v>541</v>
      </c>
      <c r="B22" s="60">
        <f>SUM(B23:B27)</f>
        <v>4986</v>
      </c>
      <c r="C22" s="60">
        <f>SUM(C23:C27)</f>
        <v>2543</v>
      </c>
      <c r="D22" s="61">
        <f aca="true" t="shared" si="4" ref="D22:J22">SUM(D23:D27)</f>
        <v>2443</v>
      </c>
      <c r="E22" s="60">
        <f t="shared" si="4"/>
        <v>5478</v>
      </c>
      <c r="F22" s="60">
        <f t="shared" si="4"/>
        <v>2815</v>
      </c>
      <c r="G22" s="61">
        <f t="shared" si="4"/>
        <v>2663</v>
      </c>
      <c r="H22" s="60">
        <f t="shared" si="4"/>
        <v>6397</v>
      </c>
      <c r="I22" s="60">
        <f t="shared" si="4"/>
        <v>3221</v>
      </c>
      <c r="J22" s="60">
        <f t="shared" si="4"/>
        <v>3176</v>
      </c>
      <c r="K22" s="60"/>
      <c r="L22" s="202" t="s">
        <v>541</v>
      </c>
      <c r="M22" s="60">
        <f>SUM(M23:M27)</f>
        <v>5262</v>
      </c>
      <c r="N22" s="60">
        <f>SUM(N23:N27)</f>
        <v>2623</v>
      </c>
      <c r="O22" s="61">
        <f aca="true" t="shared" si="5" ref="O22:U22">SUM(O23:O27)</f>
        <v>2639</v>
      </c>
      <c r="P22" s="60">
        <f t="shared" si="5"/>
        <v>4156</v>
      </c>
      <c r="Q22" s="60">
        <f t="shared" si="5"/>
        <v>2105</v>
      </c>
      <c r="R22" s="61">
        <f t="shared" si="5"/>
        <v>2051</v>
      </c>
      <c r="S22" s="62">
        <f t="shared" si="5"/>
        <v>3567</v>
      </c>
      <c r="T22" s="60">
        <f t="shared" si="5"/>
        <v>1806</v>
      </c>
      <c r="U22" s="367">
        <f t="shared" si="5"/>
        <v>1761</v>
      </c>
    </row>
    <row r="23" spans="1:21" ht="15" customHeight="1">
      <c r="A23" s="344">
        <v>10</v>
      </c>
      <c r="B23" s="60">
        <v>1088</v>
      </c>
      <c r="C23" s="60">
        <v>520</v>
      </c>
      <c r="D23" s="61">
        <v>568</v>
      </c>
      <c r="E23" s="60">
        <v>1226</v>
      </c>
      <c r="F23" s="60">
        <v>638</v>
      </c>
      <c r="G23" s="61">
        <v>588</v>
      </c>
      <c r="H23" s="60">
        <v>1260</v>
      </c>
      <c r="I23" s="60">
        <v>656</v>
      </c>
      <c r="J23" s="60">
        <v>604</v>
      </c>
      <c r="K23" s="60"/>
      <c r="L23" s="202">
        <v>10</v>
      </c>
      <c r="M23" s="60">
        <v>1037</v>
      </c>
      <c r="N23" s="60">
        <v>509</v>
      </c>
      <c r="O23" s="61">
        <v>528</v>
      </c>
      <c r="P23" s="60">
        <v>747</v>
      </c>
      <c r="Q23" s="60">
        <v>399</v>
      </c>
      <c r="R23" s="61">
        <v>348</v>
      </c>
      <c r="S23" s="62">
        <v>674</v>
      </c>
      <c r="T23" s="60">
        <v>325</v>
      </c>
      <c r="U23" s="367">
        <v>349</v>
      </c>
    </row>
    <row r="24" spans="1:21" ht="15" customHeight="1">
      <c r="A24" s="344">
        <v>11</v>
      </c>
      <c r="B24" s="60">
        <v>998</v>
      </c>
      <c r="C24" s="60">
        <v>520</v>
      </c>
      <c r="D24" s="61">
        <v>478</v>
      </c>
      <c r="E24" s="60">
        <v>1134</v>
      </c>
      <c r="F24" s="60">
        <v>579</v>
      </c>
      <c r="G24" s="61">
        <v>555</v>
      </c>
      <c r="H24" s="60">
        <v>1298</v>
      </c>
      <c r="I24" s="60">
        <v>667</v>
      </c>
      <c r="J24" s="60">
        <v>631</v>
      </c>
      <c r="K24" s="60"/>
      <c r="L24" s="202">
        <v>11</v>
      </c>
      <c r="M24" s="60">
        <v>1010</v>
      </c>
      <c r="N24" s="60">
        <v>504</v>
      </c>
      <c r="O24" s="61">
        <v>506</v>
      </c>
      <c r="P24" s="60">
        <v>812</v>
      </c>
      <c r="Q24" s="60">
        <v>389</v>
      </c>
      <c r="R24" s="61">
        <v>423</v>
      </c>
      <c r="S24" s="62">
        <v>657</v>
      </c>
      <c r="T24" s="60">
        <v>351</v>
      </c>
      <c r="U24" s="367">
        <v>306</v>
      </c>
    </row>
    <row r="25" spans="1:21" ht="15" customHeight="1">
      <c r="A25" s="344">
        <v>12</v>
      </c>
      <c r="B25" s="60">
        <v>967</v>
      </c>
      <c r="C25" s="60">
        <v>466</v>
      </c>
      <c r="D25" s="61">
        <v>501</v>
      </c>
      <c r="E25" s="60">
        <v>1150</v>
      </c>
      <c r="F25" s="60">
        <v>588</v>
      </c>
      <c r="G25" s="61">
        <v>562</v>
      </c>
      <c r="H25" s="60">
        <v>1330</v>
      </c>
      <c r="I25" s="60">
        <v>668</v>
      </c>
      <c r="J25" s="60">
        <v>662</v>
      </c>
      <c r="K25" s="60"/>
      <c r="L25" s="202">
        <v>12</v>
      </c>
      <c r="M25" s="60">
        <v>1061</v>
      </c>
      <c r="N25" s="60">
        <v>532</v>
      </c>
      <c r="O25" s="61">
        <v>529</v>
      </c>
      <c r="P25" s="60">
        <v>839</v>
      </c>
      <c r="Q25" s="60">
        <v>433</v>
      </c>
      <c r="R25" s="61">
        <v>406</v>
      </c>
      <c r="S25" s="62">
        <v>703</v>
      </c>
      <c r="T25" s="60">
        <v>338</v>
      </c>
      <c r="U25" s="367">
        <v>365</v>
      </c>
    </row>
    <row r="26" spans="1:21" ht="15" customHeight="1">
      <c r="A26" s="344">
        <v>13</v>
      </c>
      <c r="B26" s="60">
        <v>950</v>
      </c>
      <c r="C26" s="60">
        <v>488</v>
      </c>
      <c r="D26" s="61">
        <v>462</v>
      </c>
      <c r="E26" s="60">
        <v>1107</v>
      </c>
      <c r="F26" s="60">
        <v>557</v>
      </c>
      <c r="G26" s="61">
        <v>550</v>
      </c>
      <c r="H26" s="60">
        <v>1280</v>
      </c>
      <c r="I26" s="60">
        <v>636</v>
      </c>
      <c r="J26" s="60">
        <v>644</v>
      </c>
      <c r="K26" s="60"/>
      <c r="L26" s="202">
        <v>13</v>
      </c>
      <c r="M26" s="60">
        <v>1040</v>
      </c>
      <c r="N26" s="60">
        <v>534</v>
      </c>
      <c r="O26" s="61">
        <v>506</v>
      </c>
      <c r="P26" s="60">
        <v>842</v>
      </c>
      <c r="Q26" s="60">
        <v>427</v>
      </c>
      <c r="R26" s="61">
        <v>415</v>
      </c>
      <c r="S26" s="62">
        <v>736</v>
      </c>
      <c r="T26" s="60">
        <v>374</v>
      </c>
      <c r="U26" s="367">
        <v>362</v>
      </c>
    </row>
    <row r="27" spans="1:21" ht="15" customHeight="1">
      <c r="A27" s="344">
        <v>14</v>
      </c>
      <c r="B27" s="60">
        <v>983</v>
      </c>
      <c r="C27" s="60">
        <v>549</v>
      </c>
      <c r="D27" s="61">
        <v>434</v>
      </c>
      <c r="E27" s="60">
        <v>861</v>
      </c>
      <c r="F27" s="60">
        <v>453</v>
      </c>
      <c r="G27" s="61">
        <v>408</v>
      </c>
      <c r="H27" s="60">
        <v>1229</v>
      </c>
      <c r="I27" s="60">
        <v>594</v>
      </c>
      <c r="J27" s="60">
        <v>635</v>
      </c>
      <c r="K27" s="60"/>
      <c r="L27" s="202">
        <v>14</v>
      </c>
      <c r="M27" s="60">
        <v>1114</v>
      </c>
      <c r="N27" s="60">
        <v>544</v>
      </c>
      <c r="O27" s="61">
        <v>570</v>
      </c>
      <c r="P27" s="60">
        <v>916</v>
      </c>
      <c r="Q27" s="60">
        <v>457</v>
      </c>
      <c r="R27" s="61">
        <v>459</v>
      </c>
      <c r="S27" s="62">
        <v>797</v>
      </c>
      <c r="T27" s="60">
        <v>418</v>
      </c>
      <c r="U27" s="367">
        <v>379</v>
      </c>
    </row>
    <row r="28" spans="1:21" ht="15" customHeight="1">
      <c r="A28" s="344"/>
      <c r="B28" s="60"/>
      <c r="C28" s="60"/>
      <c r="D28" s="60"/>
      <c r="E28" s="62"/>
      <c r="F28" s="60"/>
      <c r="G28" s="61"/>
      <c r="H28" s="60"/>
      <c r="I28" s="60"/>
      <c r="J28" s="60"/>
      <c r="K28" s="60"/>
      <c r="L28" s="202"/>
      <c r="M28" s="60"/>
      <c r="N28" s="60"/>
      <c r="O28" s="60"/>
      <c r="P28" s="62"/>
      <c r="Q28" s="60"/>
      <c r="R28" s="61"/>
      <c r="S28" s="62"/>
      <c r="T28" s="60"/>
      <c r="U28" s="367"/>
    </row>
    <row r="29" spans="1:21" ht="15" customHeight="1">
      <c r="A29" s="344" t="s">
        <v>465</v>
      </c>
      <c r="B29" s="60">
        <f>SUM(B30:B34)</f>
        <v>5074</v>
      </c>
      <c r="C29" s="60">
        <f>SUM(C30:C34)</f>
        <v>2452</v>
      </c>
      <c r="D29" s="60">
        <f>SUM(D30:D34)</f>
        <v>2622</v>
      </c>
      <c r="E29" s="62">
        <f aca="true" t="shared" si="6" ref="E29:J29">SUM(E30:E34)</f>
        <v>5449</v>
      </c>
      <c r="F29" s="60">
        <f t="shared" si="6"/>
        <v>2663</v>
      </c>
      <c r="G29" s="61">
        <f t="shared" si="6"/>
        <v>2786</v>
      </c>
      <c r="H29" s="60">
        <f t="shared" si="6"/>
        <v>5975</v>
      </c>
      <c r="I29" s="60">
        <f t="shared" si="6"/>
        <v>2943</v>
      </c>
      <c r="J29" s="60">
        <f t="shared" si="6"/>
        <v>3032</v>
      </c>
      <c r="K29" s="60"/>
      <c r="L29" s="202" t="s">
        <v>465</v>
      </c>
      <c r="M29" s="60">
        <f>SUM(M30:M34)</f>
        <v>6370</v>
      </c>
      <c r="N29" s="60">
        <f>SUM(N30:N34)</f>
        <v>3081</v>
      </c>
      <c r="O29" s="60">
        <f>SUM(O30:O34)</f>
        <v>3289</v>
      </c>
      <c r="P29" s="62">
        <f aca="true" t="shared" si="7" ref="P29:U29">SUM(P30:P34)</f>
        <v>4715</v>
      </c>
      <c r="Q29" s="60">
        <f t="shared" si="7"/>
        <v>2290</v>
      </c>
      <c r="R29" s="61">
        <f t="shared" si="7"/>
        <v>2425</v>
      </c>
      <c r="S29" s="62">
        <f t="shared" si="7"/>
        <v>4451</v>
      </c>
      <c r="T29" s="60">
        <f t="shared" si="7"/>
        <v>2193</v>
      </c>
      <c r="U29" s="367">
        <f t="shared" si="7"/>
        <v>2258</v>
      </c>
    </row>
    <row r="30" spans="1:21" ht="15" customHeight="1">
      <c r="A30" s="344">
        <v>15</v>
      </c>
      <c r="B30" s="60">
        <v>933</v>
      </c>
      <c r="C30" s="60">
        <v>472</v>
      </c>
      <c r="D30" s="60">
        <v>461</v>
      </c>
      <c r="E30" s="62">
        <v>1037</v>
      </c>
      <c r="F30" s="60">
        <v>494</v>
      </c>
      <c r="G30" s="61">
        <v>543</v>
      </c>
      <c r="H30" s="60">
        <v>1149</v>
      </c>
      <c r="I30" s="60">
        <v>576</v>
      </c>
      <c r="J30" s="60">
        <v>573</v>
      </c>
      <c r="K30" s="60"/>
      <c r="L30" s="202">
        <v>15</v>
      </c>
      <c r="M30" s="60">
        <v>1127</v>
      </c>
      <c r="N30" s="60">
        <v>569</v>
      </c>
      <c r="O30" s="60">
        <v>558</v>
      </c>
      <c r="P30" s="62">
        <v>887</v>
      </c>
      <c r="Q30" s="60">
        <v>443</v>
      </c>
      <c r="R30" s="61">
        <v>444</v>
      </c>
      <c r="S30" s="62">
        <v>793</v>
      </c>
      <c r="T30" s="60">
        <v>419</v>
      </c>
      <c r="U30" s="367">
        <v>374</v>
      </c>
    </row>
    <row r="31" spans="1:21" ht="15" customHeight="1">
      <c r="A31" s="344">
        <v>16</v>
      </c>
      <c r="B31" s="60">
        <v>931</v>
      </c>
      <c r="C31" s="60">
        <v>463</v>
      </c>
      <c r="D31" s="60">
        <v>468</v>
      </c>
      <c r="E31" s="62">
        <v>1022</v>
      </c>
      <c r="F31" s="60">
        <v>516</v>
      </c>
      <c r="G31" s="61">
        <v>506</v>
      </c>
      <c r="H31" s="60">
        <v>1140</v>
      </c>
      <c r="I31" s="60">
        <v>570</v>
      </c>
      <c r="J31" s="60">
        <v>570</v>
      </c>
      <c r="K31" s="60"/>
      <c r="L31" s="202">
        <v>16</v>
      </c>
      <c r="M31" s="60">
        <v>1178</v>
      </c>
      <c r="N31" s="60">
        <v>589</v>
      </c>
      <c r="O31" s="60">
        <v>589</v>
      </c>
      <c r="P31" s="62">
        <v>852</v>
      </c>
      <c r="Q31" s="60">
        <v>434</v>
      </c>
      <c r="R31" s="61">
        <v>418</v>
      </c>
      <c r="S31" s="62">
        <v>828</v>
      </c>
      <c r="T31" s="60">
        <v>401</v>
      </c>
      <c r="U31" s="367">
        <v>427</v>
      </c>
    </row>
    <row r="32" spans="1:21" ht="15" customHeight="1">
      <c r="A32" s="344">
        <v>17</v>
      </c>
      <c r="B32" s="60">
        <v>850</v>
      </c>
      <c r="C32" s="60">
        <v>421</v>
      </c>
      <c r="D32" s="60">
        <v>429</v>
      </c>
      <c r="E32" s="62">
        <v>956</v>
      </c>
      <c r="F32" s="60">
        <v>452</v>
      </c>
      <c r="G32" s="61">
        <v>504</v>
      </c>
      <c r="H32" s="60">
        <v>1137</v>
      </c>
      <c r="I32" s="60">
        <v>571</v>
      </c>
      <c r="J32" s="60">
        <v>566</v>
      </c>
      <c r="K32" s="60"/>
      <c r="L32" s="202">
        <v>17</v>
      </c>
      <c r="M32" s="60">
        <v>1241</v>
      </c>
      <c r="N32" s="60">
        <v>602</v>
      </c>
      <c r="O32" s="60">
        <v>639</v>
      </c>
      <c r="P32" s="62">
        <v>950</v>
      </c>
      <c r="Q32" s="60">
        <v>466</v>
      </c>
      <c r="R32" s="61">
        <v>484</v>
      </c>
      <c r="S32" s="62">
        <v>898</v>
      </c>
      <c r="T32" s="60">
        <v>460</v>
      </c>
      <c r="U32" s="367">
        <v>438</v>
      </c>
    </row>
    <row r="33" spans="1:21" ht="15" customHeight="1">
      <c r="A33" s="344">
        <v>18</v>
      </c>
      <c r="B33" s="60">
        <v>1114</v>
      </c>
      <c r="C33" s="60">
        <v>560</v>
      </c>
      <c r="D33" s="60">
        <v>554</v>
      </c>
      <c r="E33" s="62">
        <v>1144</v>
      </c>
      <c r="F33" s="60">
        <v>571</v>
      </c>
      <c r="G33" s="61">
        <v>573</v>
      </c>
      <c r="H33" s="60">
        <v>1358</v>
      </c>
      <c r="I33" s="60">
        <v>642</v>
      </c>
      <c r="J33" s="60">
        <v>716</v>
      </c>
      <c r="K33" s="60"/>
      <c r="L33" s="202">
        <v>18</v>
      </c>
      <c r="M33" s="60">
        <v>1373</v>
      </c>
      <c r="N33" s="60">
        <v>660</v>
      </c>
      <c r="O33" s="60">
        <v>713</v>
      </c>
      <c r="P33" s="62">
        <v>967</v>
      </c>
      <c r="Q33" s="60">
        <v>478</v>
      </c>
      <c r="R33" s="61">
        <v>489</v>
      </c>
      <c r="S33" s="62">
        <v>948</v>
      </c>
      <c r="T33" s="60">
        <v>448</v>
      </c>
      <c r="U33" s="367">
        <v>500</v>
      </c>
    </row>
    <row r="34" spans="1:21" ht="15" customHeight="1">
      <c r="A34" s="344">
        <v>19</v>
      </c>
      <c r="B34" s="60">
        <v>1246</v>
      </c>
      <c r="C34" s="60">
        <v>536</v>
      </c>
      <c r="D34" s="60">
        <v>710</v>
      </c>
      <c r="E34" s="62">
        <v>1290</v>
      </c>
      <c r="F34" s="60">
        <v>630</v>
      </c>
      <c r="G34" s="61">
        <v>660</v>
      </c>
      <c r="H34" s="60">
        <v>1191</v>
      </c>
      <c r="I34" s="60">
        <v>584</v>
      </c>
      <c r="J34" s="60">
        <v>607</v>
      </c>
      <c r="K34" s="60"/>
      <c r="L34" s="202">
        <v>19</v>
      </c>
      <c r="M34" s="60">
        <v>1451</v>
      </c>
      <c r="N34" s="60">
        <v>661</v>
      </c>
      <c r="O34" s="60">
        <v>790</v>
      </c>
      <c r="P34" s="62">
        <v>1059</v>
      </c>
      <c r="Q34" s="60">
        <v>469</v>
      </c>
      <c r="R34" s="61">
        <v>590</v>
      </c>
      <c r="S34" s="62">
        <v>984</v>
      </c>
      <c r="T34" s="60">
        <v>465</v>
      </c>
      <c r="U34" s="367">
        <v>519</v>
      </c>
    </row>
    <row r="35" spans="1:21" ht="15" customHeight="1">
      <c r="A35" s="344"/>
      <c r="B35" s="60"/>
      <c r="C35" s="60"/>
      <c r="D35" s="60"/>
      <c r="E35" s="62"/>
      <c r="F35" s="60"/>
      <c r="G35" s="61"/>
      <c r="H35" s="60"/>
      <c r="I35" s="60"/>
      <c r="J35" s="60"/>
      <c r="K35" s="60"/>
      <c r="L35" s="202"/>
      <c r="M35" s="60"/>
      <c r="N35" s="60"/>
      <c r="O35" s="60"/>
      <c r="P35" s="62"/>
      <c r="Q35" s="60"/>
      <c r="R35" s="61"/>
      <c r="S35" s="62"/>
      <c r="T35" s="60"/>
      <c r="U35" s="367"/>
    </row>
    <row r="36" spans="1:21" ht="15" customHeight="1">
      <c r="A36" s="344" t="s">
        <v>542</v>
      </c>
      <c r="B36" s="60">
        <f>SUM(B37:B41)</f>
        <v>6304</v>
      </c>
      <c r="C36" s="60">
        <f>SUM(C37:C41)</f>
        <v>3031</v>
      </c>
      <c r="D36" s="60">
        <f aca="true" t="shared" si="8" ref="D36:J36">SUM(D37:D41)</f>
        <v>3273</v>
      </c>
      <c r="E36" s="62">
        <f t="shared" si="8"/>
        <v>5526</v>
      </c>
      <c r="F36" s="60">
        <f t="shared" si="8"/>
        <v>2358</v>
      </c>
      <c r="G36" s="61">
        <f t="shared" si="8"/>
        <v>3168</v>
      </c>
      <c r="H36" s="60">
        <f t="shared" si="8"/>
        <v>5927</v>
      </c>
      <c r="I36" s="60">
        <f t="shared" si="8"/>
        <v>2639</v>
      </c>
      <c r="J36" s="60">
        <f t="shared" si="8"/>
        <v>3288</v>
      </c>
      <c r="K36" s="60"/>
      <c r="L36" s="202" t="s">
        <v>542</v>
      </c>
      <c r="M36" s="60">
        <f>SUM(M37:M41)</f>
        <v>5965</v>
      </c>
      <c r="N36" s="60">
        <f>SUM(N37:N41)</f>
        <v>2720</v>
      </c>
      <c r="O36" s="60">
        <f aca="true" t="shared" si="9" ref="O36:U36">SUM(O37:O41)</f>
        <v>3245</v>
      </c>
      <c r="P36" s="62">
        <f t="shared" si="9"/>
        <v>5280</v>
      </c>
      <c r="Q36" s="60">
        <f t="shared" si="9"/>
        <v>2354</v>
      </c>
      <c r="R36" s="61">
        <f t="shared" si="9"/>
        <v>2926</v>
      </c>
      <c r="S36" s="62">
        <f t="shared" si="9"/>
        <v>4909</v>
      </c>
      <c r="T36" s="60">
        <f t="shared" si="9"/>
        <v>2214</v>
      </c>
      <c r="U36" s="367">
        <f t="shared" si="9"/>
        <v>2695</v>
      </c>
    </row>
    <row r="37" spans="1:21" ht="15" customHeight="1">
      <c r="A37" s="344">
        <v>20</v>
      </c>
      <c r="B37" s="60">
        <v>1204</v>
      </c>
      <c r="C37" s="60">
        <v>526</v>
      </c>
      <c r="D37" s="60">
        <v>678</v>
      </c>
      <c r="E37" s="62">
        <v>1207</v>
      </c>
      <c r="F37" s="60">
        <v>499</v>
      </c>
      <c r="G37" s="61">
        <v>708</v>
      </c>
      <c r="H37" s="60">
        <v>1358</v>
      </c>
      <c r="I37" s="60">
        <v>570</v>
      </c>
      <c r="J37" s="60">
        <v>788</v>
      </c>
      <c r="K37" s="60"/>
      <c r="L37" s="202">
        <v>20</v>
      </c>
      <c r="M37" s="60">
        <v>1239</v>
      </c>
      <c r="N37" s="60">
        <v>561</v>
      </c>
      <c r="O37" s="60">
        <v>678</v>
      </c>
      <c r="P37" s="62">
        <v>1017</v>
      </c>
      <c r="Q37" s="60">
        <v>484</v>
      </c>
      <c r="R37" s="61">
        <v>533</v>
      </c>
      <c r="S37" s="62">
        <v>935</v>
      </c>
      <c r="T37" s="60">
        <v>421</v>
      </c>
      <c r="U37" s="367">
        <v>514</v>
      </c>
    </row>
    <row r="38" spans="1:21" ht="15" customHeight="1">
      <c r="A38" s="344">
        <v>21</v>
      </c>
      <c r="B38" s="60">
        <v>1133</v>
      </c>
      <c r="C38" s="60">
        <v>468</v>
      </c>
      <c r="D38" s="60">
        <v>665</v>
      </c>
      <c r="E38" s="62">
        <v>1124</v>
      </c>
      <c r="F38" s="60">
        <v>443</v>
      </c>
      <c r="G38" s="61">
        <v>681</v>
      </c>
      <c r="H38" s="60">
        <v>1156</v>
      </c>
      <c r="I38" s="60">
        <v>504</v>
      </c>
      <c r="J38" s="60">
        <v>652</v>
      </c>
      <c r="K38" s="60"/>
      <c r="L38" s="202">
        <v>21</v>
      </c>
      <c r="M38" s="60">
        <v>1247</v>
      </c>
      <c r="N38" s="60">
        <v>570</v>
      </c>
      <c r="O38" s="60">
        <v>677</v>
      </c>
      <c r="P38" s="62">
        <v>1094</v>
      </c>
      <c r="Q38" s="60">
        <v>482</v>
      </c>
      <c r="R38" s="61">
        <v>612</v>
      </c>
      <c r="S38" s="62">
        <v>933</v>
      </c>
      <c r="T38" s="60">
        <v>439</v>
      </c>
      <c r="U38" s="367">
        <v>494</v>
      </c>
    </row>
    <row r="39" spans="1:21" ht="15" customHeight="1">
      <c r="A39" s="344">
        <v>22</v>
      </c>
      <c r="B39" s="60">
        <v>1275</v>
      </c>
      <c r="C39" s="60">
        <v>641</v>
      </c>
      <c r="D39" s="60">
        <v>634</v>
      </c>
      <c r="E39" s="62">
        <v>1039</v>
      </c>
      <c r="F39" s="60">
        <v>424</v>
      </c>
      <c r="G39" s="61">
        <v>615</v>
      </c>
      <c r="H39" s="60">
        <v>1117</v>
      </c>
      <c r="I39" s="60">
        <v>481</v>
      </c>
      <c r="J39" s="60">
        <v>636</v>
      </c>
      <c r="K39" s="60"/>
      <c r="L39" s="202">
        <v>22</v>
      </c>
      <c r="M39" s="60">
        <v>1215</v>
      </c>
      <c r="N39" s="60">
        <v>549</v>
      </c>
      <c r="O39" s="60">
        <v>666</v>
      </c>
      <c r="P39" s="62">
        <v>1057</v>
      </c>
      <c r="Q39" s="60">
        <v>468</v>
      </c>
      <c r="R39" s="61">
        <v>589</v>
      </c>
      <c r="S39" s="62">
        <v>988</v>
      </c>
      <c r="T39" s="60">
        <v>425</v>
      </c>
      <c r="U39" s="367">
        <v>563</v>
      </c>
    </row>
    <row r="40" spans="1:21" ht="15" customHeight="1">
      <c r="A40" s="344">
        <v>23</v>
      </c>
      <c r="B40" s="60">
        <v>1309</v>
      </c>
      <c r="C40" s="60">
        <v>695</v>
      </c>
      <c r="D40" s="60">
        <v>614</v>
      </c>
      <c r="E40" s="62">
        <v>1060</v>
      </c>
      <c r="F40" s="60">
        <v>485</v>
      </c>
      <c r="G40" s="61">
        <v>575</v>
      </c>
      <c r="H40" s="60">
        <v>1116</v>
      </c>
      <c r="I40" s="60">
        <v>503</v>
      </c>
      <c r="J40" s="60">
        <v>613</v>
      </c>
      <c r="K40" s="60"/>
      <c r="L40" s="202">
        <v>23</v>
      </c>
      <c r="M40" s="60">
        <v>1265</v>
      </c>
      <c r="N40" s="60">
        <v>585</v>
      </c>
      <c r="O40" s="60">
        <v>680</v>
      </c>
      <c r="P40" s="62">
        <v>1075</v>
      </c>
      <c r="Q40" s="60">
        <v>454</v>
      </c>
      <c r="R40" s="61">
        <v>621</v>
      </c>
      <c r="S40" s="62">
        <v>970</v>
      </c>
      <c r="T40" s="60">
        <v>439</v>
      </c>
      <c r="U40" s="367">
        <v>531</v>
      </c>
    </row>
    <row r="41" spans="1:21" ht="15" customHeight="1">
      <c r="A41" s="344">
        <v>24</v>
      </c>
      <c r="B41" s="60">
        <v>1383</v>
      </c>
      <c r="C41" s="60">
        <v>701</v>
      </c>
      <c r="D41" s="60">
        <v>682</v>
      </c>
      <c r="E41" s="62">
        <v>1096</v>
      </c>
      <c r="F41" s="60">
        <v>507</v>
      </c>
      <c r="G41" s="61">
        <v>589</v>
      </c>
      <c r="H41" s="60">
        <v>1180</v>
      </c>
      <c r="I41" s="60">
        <v>581</v>
      </c>
      <c r="J41" s="60">
        <v>599</v>
      </c>
      <c r="K41" s="60"/>
      <c r="L41" s="202">
        <v>24</v>
      </c>
      <c r="M41" s="60">
        <v>999</v>
      </c>
      <c r="N41" s="60">
        <v>455</v>
      </c>
      <c r="O41" s="60">
        <v>544</v>
      </c>
      <c r="P41" s="62">
        <v>1037</v>
      </c>
      <c r="Q41" s="60">
        <v>466</v>
      </c>
      <c r="R41" s="61">
        <v>571</v>
      </c>
      <c r="S41" s="62">
        <v>1083</v>
      </c>
      <c r="T41" s="60">
        <v>490</v>
      </c>
      <c r="U41" s="367">
        <v>593</v>
      </c>
    </row>
    <row r="42" spans="1:21" ht="15" customHeight="1">
      <c r="A42" s="344"/>
      <c r="B42" s="60"/>
      <c r="C42" s="60"/>
      <c r="D42" s="60"/>
      <c r="E42" s="62"/>
      <c r="F42" s="60"/>
      <c r="G42" s="61"/>
      <c r="H42" s="60"/>
      <c r="I42" s="60"/>
      <c r="J42" s="60"/>
      <c r="K42" s="60"/>
      <c r="L42" s="202"/>
      <c r="M42" s="60"/>
      <c r="N42" s="60"/>
      <c r="O42" s="60"/>
      <c r="P42" s="62"/>
      <c r="Q42" s="60"/>
      <c r="R42" s="61"/>
      <c r="S42" s="62"/>
      <c r="T42" s="60"/>
      <c r="U42" s="367"/>
    </row>
    <row r="43" spans="1:21" ht="15" customHeight="1">
      <c r="A43" s="344" t="s">
        <v>543</v>
      </c>
      <c r="B43" s="60">
        <f>SUM(B44:B48)</f>
        <v>7899</v>
      </c>
      <c r="C43" s="60">
        <f>SUM(C44:C48)</f>
        <v>3900</v>
      </c>
      <c r="D43" s="60">
        <f aca="true" t="shared" si="10" ref="D43:J43">SUM(D44:D48)</f>
        <v>3999</v>
      </c>
      <c r="E43" s="62">
        <f t="shared" si="10"/>
        <v>6693</v>
      </c>
      <c r="F43" s="60">
        <f t="shared" si="10"/>
        <v>3108</v>
      </c>
      <c r="G43" s="61">
        <f t="shared" si="10"/>
        <v>3585</v>
      </c>
      <c r="H43" s="60">
        <f t="shared" si="10"/>
        <v>5904</v>
      </c>
      <c r="I43" s="60">
        <f t="shared" si="10"/>
        <v>2665</v>
      </c>
      <c r="J43" s="60">
        <f t="shared" si="10"/>
        <v>3239</v>
      </c>
      <c r="K43" s="60"/>
      <c r="L43" s="202" t="s">
        <v>543</v>
      </c>
      <c r="M43" s="60">
        <f>SUM(M44:M48)</f>
        <v>6090</v>
      </c>
      <c r="N43" s="60">
        <f>SUM(N44:N48)</f>
        <v>2742</v>
      </c>
      <c r="O43" s="60">
        <f aca="true" t="shared" si="11" ref="O43:U43">SUM(O44:O48)</f>
        <v>3348</v>
      </c>
      <c r="P43" s="62">
        <f t="shared" si="11"/>
        <v>5024</v>
      </c>
      <c r="Q43" s="60">
        <f t="shared" si="11"/>
        <v>2303</v>
      </c>
      <c r="R43" s="61">
        <f t="shared" si="11"/>
        <v>2721</v>
      </c>
      <c r="S43" s="62">
        <f t="shared" si="11"/>
        <v>6291</v>
      </c>
      <c r="T43" s="60">
        <f t="shared" si="11"/>
        <v>2778</v>
      </c>
      <c r="U43" s="367">
        <f t="shared" si="11"/>
        <v>3513</v>
      </c>
    </row>
    <row r="44" spans="1:21" ht="15" customHeight="1">
      <c r="A44" s="344">
        <v>25</v>
      </c>
      <c r="B44" s="60">
        <v>1439</v>
      </c>
      <c r="C44" s="60">
        <v>734</v>
      </c>
      <c r="D44" s="60">
        <v>705</v>
      </c>
      <c r="E44" s="62">
        <v>1179</v>
      </c>
      <c r="F44" s="60">
        <v>532</v>
      </c>
      <c r="G44" s="61">
        <v>647</v>
      </c>
      <c r="H44" s="60">
        <v>1180</v>
      </c>
      <c r="I44" s="60">
        <v>525</v>
      </c>
      <c r="J44" s="60">
        <v>655</v>
      </c>
      <c r="K44" s="60"/>
      <c r="L44" s="202">
        <v>25</v>
      </c>
      <c r="M44" s="60">
        <v>1271</v>
      </c>
      <c r="N44" s="60">
        <v>561</v>
      </c>
      <c r="O44" s="60">
        <v>710</v>
      </c>
      <c r="P44" s="62">
        <v>1030</v>
      </c>
      <c r="Q44" s="60">
        <v>462</v>
      </c>
      <c r="R44" s="61">
        <v>568</v>
      </c>
      <c r="S44" s="62">
        <v>1139</v>
      </c>
      <c r="T44" s="60">
        <v>505</v>
      </c>
      <c r="U44" s="367">
        <v>634</v>
      </c>
    </row>
    <row r="45" spans="1:21" ht="15" customHeight="1">
      <c r="A45" s="344">
        <v>26</v>
      </c>
      <c r="B45" s="60">
        <v>1851</v>
      </c>
      <c r="C45" s="60">
        <v>942</v>
      </c>
      <c r="D45" s="60">
        <v>909</v>
      </c>
      <c r="E45" s="62">
        <v>1236</v>
      </c>
      <c r="F45" s="60">
        <v>560</v>
      </c>
      <c r="G45" s="61">
        <v>676</v>
      </c>
      <c r="H45" s="60">
        <v>1160</v>
      </c>
      <c r="I45" s="60">
        <v>510</v>
      </c>
      <c r="J45" s="60">
        <v>650</v>
      </c>
      <c r="K45" s="60"/>
      <c r="L45" s="202">
        <v>26</v>
      </c>
      <c r="M45" s="60">
        <v>1243</v>
      </c>
      <c r="N45" s="60">
        <v>574</v>
      </c>
      <c r="O45" s="60">
        <v>669</v>
      </c>
      <c r="P45" s="62">
        <v>1043</v>
      </c>
      <c r="Q45" s="60">
        <v>457</v>
      </c>
      <c r="R45" s="61">
        <v>586</v>
      </c>
      <c r="S45" s="62">
        <v>1249</v>
      </c>
      <c r="T45" s="60">
        <v>550</v>
      </c>
      <c r="U45" s="367">
        <v>699</v>
      </c>
    </row>
    <row r="46" spans="1:21" ht="15" customHeight="1">
      <c r="A46" s="344">
        <v>27</v>
      </c>
      <c r="B46" s="60">
        <v>1802</v>
      </c>
      <c r="C46" s="60">
        <v>879</v>
      </c>
      <c r="D46" s="60">
        <v>923</v>
      </c>
      <c r="E46" s="62">
        <v>1370</v>
      </c>
      <c r="F46" s="60">
        <v>630</v>
      </c>
      <c r="G46" s="61">
        <v>740</v>
      </c>
      <c r="H46" s="60">
        <v>1194</v>
      </c>
      <c r="I46" s="60">
        <v>542</v>
      </c>
      <c r="J46" s="60">
        <v>652</v>
      </c>
      <c r="K46" s="60"/>
      <c r="L46" s="202">
        <v>27</v>
      </c>
      <c r="M46" s="60">
        <v>1144</v>
      </c>
      <c r="N46" s="60">
        <v>497</v>
      </c>
      <c r="O46" s="60">
        <v>647</v>
      </c>
      <c r="P46" s="62">
        <v>1001</v>
      </c>
      <c r="Q46" s="60">
        <v>471</v>
      </c>
      <c r="R46" s="61">
        <v>530</v>
      </c>
      <c r="S46" s="62">
        <v>1287</v>
      </c>
      <c r="T46" s="60">
        <v>559</v>
      </c>
      <c r="U46" s="367">
        <v>728</v>
      </c>
    </row>
    <row r="47" spans="1:21" ht="15" customHeight="1">
      <c r="A47" s="344">
        <v>28</v>
      </c>
      <c r="B47" s="60">
        <v>1748</v>
      </c>
      <c r="C47" s="60">
        <v>846</v>
      </c>
      <c r="D47" s="60">
        <v>902</v>
      </c>
      <c r="E47" s="62">
        <v>1413</v>
      </c>
      <c r="F47" s="60">
        <v>676</v>
      </c>
      <c r="G47" s="61">
        <v>737</v>
      </c>
      <c r="H47" s="60">
        <v>1160</v>
      </c>
      <c r="I47" s="60">
        <v>526</v>
      </c>
      <c r="J47" s="60">
        <v>634</v>
      </c>
      <c r="K47" s="60"/>
      <c r="L47" s="202">
        <v>28</v>
      </c>
      <c r="M47" s="60">
        <v>1258</v>
      </c>
      <c r="N47" s="60">
        <v>579</v>
      </c>
      <c r="O47" s="60">
        <v>679</v>
      </c>
      <c r="P47" s="62">
        <v>1054</v>
      </c>
      <c r="Q47" s="60">
        <v>497</v>
      </c>
      <c r="R47" s="61">
        <v>557</v>
      </c>
      <c r="S47" s="62">
        <v>1280</v>
      </c>
      <c r="T47" s="60">
        <v>562</v>
      </c>
      <c r="U47" s="367">
        <v>718</v>
      </c>
    </row>
    <row r="48" spans="1:21" ht="15" customHeight="1">
      <c r="A48" s="344">
        <v>29</v>
      </c>
      <c r="B48" s="60">
        <v>1059</v>
      </c>
      <c r="C48" s="60">
        <v>499</v>
      </c>
      <c r="D48" s="60">
        <v>560</v>
      </c>
      <c r="E48" s="62">
        <v>1495</v>
      </c>
      <c r="F48" s="60">
        <v>710</v>
      </c>
      <c r="G48" s="61">
        <v>785</v>
      </c>
      <c r="H48" s="60">
        <v>1210</v>
      </c>
      <c r="I48" s="60">
        <v>562</v>
      </c>
      <c r="J48" s="60">
        <v>648</v>
      </c>
      <c r="K48" s="60"/>
      <c r="L48" s="202">
        <v>29</v>
      </c>
      <c r="M48" s="60">
        <v>1174</v>
      </c>
      <c r="N48" s="60">
        <v>531</v>
      </c>
      <c r="O48" s="60">
        <v>643</v>
      </c>
      <c r="P48" s="62">
        <v>896</v>
      </c>
      <c r="Q48" s="60">
        <v>416</v>
      </c>
      <c r="R48" s="61">
        <v>480</v>
      </c>
      <c r="S48" s="62">
        <v>1336</v>
      </c>
      <c r="T48" s="60">
        <v>602</v>
      </c>
      <c r="U48" s="367">
        <v>734</v>
      </c>
    </row>
    <row r="49" spans="1:21" ht="15" customHeight="1">
      <c r="A49" s="344"/>
      <c r="B49" s="60"/>
      <c r="C49" s="60"/>
      <c r="D49" s="60"/>
      <c r="E49" s="62"/>
      <c r="F49" s="60"/>
      <c r="G49" s="61"/>
      <c r="H49" s="60"/>
      <c r="I49" s="60"/>
      <c r="J49" s="60"/>
      <c r="K49" s="60"/>
      <c r="L49" s="202"/>
      <c r="M49" s="60"/>
      <c r="N49" s="60"/>
      <c r="O49" s="60"/>
      <c r="P49" s="62"/>
      <c r="Q49" s="60"/>
      <c r="R49" s="61"/>
      <c r="S49" s="62"/>
      <c r="T49" s="60"/>
      <c r="U49" s="367"/>
    </row>
    <row r="50" spans="1:21" ht="15" customHeight="1">
      <c r="A50" s="344" t="s">
        <v>544</v>
      </c>
      <c r="B50" s="60">
        <f>SUM(B51:B55)</f>
        <v>6436</v>
      </c>
      <c r="C50" s="60">
        <f>SUM(C51:C55)</f>
        <v>3130</v>
      </c>
      <c r="D50" s="60">
        <f aca="true" t="shared" si="12" ref="D50:J50">SUM(D51:D55)</f>
        <v>3306</v>
      </c>
      <c r="E50" s="62">
        <f t="shared" si="12"/>
        <v>8184</v>
      </c>
      <c r="F50" s="60">
        <f t="shared" si="12"/>
        <v>4000</v>
      </c>
      <c r="G50" s="61">
        <f t="shared" si="12"/>
        <v>4184</v>
      </c>
      <c r="H50" s="60">
        <f t="shared" si="12"/>
        <v>6783</v>
      </c>
      <c r="I50" s="60">
        <f t="shared" si="12"/>
        <v>3185</v>
      </c>
      <c r="J50" s="60">
        <f t="shared" si="12"/>
        <v>3598</v>
      </c>
      <c r="K50" s="60"/>
      <c r="L50" s="202" t="s">
        <v>544</v>
      </c>
      <c r="M50" s="60">
        <f>SUM(M51:M55)</f>
        <v>6032</v>
      </c>
      <c r="N50" s="60">
        <f>SUM(N51:N55)</f>
        <v>2763</v>
      </c>
      <c r="O50" s="60">
        <f aca="true" t="shared" si="13" ref="O50:U50">SUM(O51:O55)</f>
        <v>3269</v>
      </c>
      <c r="P50" s="62">
        <f t="shared" si="13"/>
        <v>5060</v>
      </c>
      <c r="Q50" s="60">
        <f t="shared" si="13"/>
        <v>2287</v>
      </c>
      <c r="R50" s="61">
        <f t="shared" si="13"/>
        <v>2773</v>
      </c>
      <c r="S50" s="62">
        <f t="shared" si="13"/>
        <v>6380</v>
      </c>
      <c r="T50" s="60">
        <f t="shared" si="13"/>
        <v>2952</v>
      </c>
      <c r="U50" s="367">
        <f t="shared" si="13"/>
        <v>3428</v>
      </c>
    </row>
    <row r="51" spans="1:21" ht="15" customHeight="1">
      <c r="A51" s="344">
        <v>30</v>
      </c>
      <c r="B51" s="60">
        <v>1147</v>
      </c>
      <c r="C51" s="60">
        <v>570</v>
      </c>
      <c r="D51" s="60">
        <v>577</v>
      </c>
      <c r="E51" s="62">
        <v>1565</v>
      </c>
      <c r="F51" s="60">
        <v>765</v>
      </c>
      <c r="G51" s="61">
        <v>800</v>
      </c>
      <c r="H51" s="60">
        <v>1239</v>
      </c>
      <c r="I51" s="60">
        <v>564</v>
      </c>
      <c r="J51" s="60">
        <v>675</v>
      </c>
      <c r="K51" s="60"/>
      <c r="L51" s="202">
        <v>30</v>
      </c>
      <c r="M51" s="60">
        <v>1228</v>
      </c>
      <c r="N51" s="60">
        <v>543</v>
      </c>
      <c r="O51" s="60">
        <v>685</v>
      </c>
      <c r="P51" s="62">
        <v>1074</v>
      </c>
      <c r="Q51" s="60">
        <v>446</v>
      </c>
      <c r="R51" s="61">
        <v>628</v>
      </c>
      <c r="S51" s="62">
        <v>1304</v>
      </c>
      <c r="T51" s="60">
        <v>569</v>
      </c>
      <c r="U51" s="367">
        <v>735</v>
      </c>
    </row>
    <row r="52" spans="1:21" ht="15" customHeight="1">
      <c r="A52" s="344">
        <v>31</v>
      </c>
      <c r="B52" s="60">
        <v>1374</v>
      </c>
      <c r="C52" s="60">
        <v>664</v>
      </c>
      <c r="D52" s="60">
        <v>710</v>
      </c>
      <c r="E52" s="62">
        <v>1855</v>
      </c>
      <c r="F52" s="60">
        <v>943</v>
      </c>
      <c r="G52" s="61">
        <v>912</v>
      </c>
      <c r="H52" s="60">
        <v>1233</v>
      </c>
      <c r="I52" s="60">
        <v>559</v>
      </c>
      <c r="J52" s="60">
        <v>674</v>
      </c>
      <c r="K52" s="60"/>
      <c r="L52" s="202">
        <v>31</v>
      </c>
      <c r="M52" s="60">
        <v>1242</v>
      </c>
      <c r="N52" s="60">
        <v>553</v>
      </c>
      <c r="O52" s="60">
        <v>689</v>
      </c>
      <c r="P52" s="62">
        <v>1048</v>
      </c>
      <c r="Q52" s="60">
        <v>480</v>
      </c>
      <c r="R52" s="61">
        <v>568</v>
      </c>
      <c r="S52" s="62">
        <v>1394</v>
      </c>
      <c r="T52" s="60">
        <v>641</v>
      </c>
      <c r="U52" s="367">
        <v>753</v>
      </c>
    </row>
    <row r="53" spans="1:21" ht="15" customHeight="1">
      <c r="A53" s="344">
        <v>32</v>
      </c>
      <c r="B53" s="60">
        <v>1259</v>
      </c>
      <c r="C53" s="60">
        <v>623</v>
      </c>
      <c r="D53" s="60">
        <v>636</v>
      </c>
      <c r="E53" s="62">
        <v>1905</v>
      </c>
      <c r="F53" s="60">
        <v>921</v>
      </c>
      <c r="G53" s="61">
        <v>984</v>
      </c>
      <c r="H53" s="60">
        <v>1337</v>
      </c>
      <c r="I53" s="60">
        <v>665</v>
      </c>
      <c r="J53" s="60">
        <v>672</v>
      </c>
      <c r="K53" s="60"/>
      <c r="L53" s="202">
        <v>32</v>
      </c>
      <c r="M53" s="60">
        <v>1212</v>
      </c>
      <c r="N53" s="60">
        <v>575</v>
      </c>
      <c r="O53" s="60">
        <v>637</v>
      </c>
      <c r="P53" s="62">
        <v>948</v>
      </c>
      <c r="Q53" s="60">
        <v>433</v>
      </c>
      <c r="R53" s="61">
        <v>515</v>
      </c>
      <c r="S53" s="62">
        <v>1322</v>
      </c>
      <c r="T53" s="60">
        <v>616</v>
      </c>
      <c r="U53" s="367">
        <v>706</v>
      </c>
    </row>
    <row r="54" spans="1:21" ht="15" customHeight="1">
      <c r="A54" s="344">
        <v>33</v>
      </c>
      <c r="B54" s="60">
        <v>1352</v>
      </c>
      <c r="C54" s="60">
        <v>647</v>
      </c>
      <c r="D54" s="60">
        <v>705</v>
      </c>
      <c r="E54" s="62">
        <v>1784</v>
      </c>
      <c r="F54" s="60">
        <v>864</v>
      </c>
      <c r="G54" s="61">
        <v>920</v>
      </c>
      <c r="H54" s="60">
        <v>1460</v>
      </c>
      <c r="I54" s="60">
        <v>712</v>
      </c>
      <c r="J54" s="60">
        <v>748</v>
      </c>
      <c r="K54" s="60"/>
      <c r="L54" s="202">
        <v>33</v>
      </c>
      <c r="M54" s="60">
        <v>1169</v>
      </c>
      <c r="N54" s="60">
        <v>535</v>
      </c>
      <c r="O54" s="60">
        <v>634</v>
      </c>
      <c r="P54" s="62">
        <v>1023</v>
      </c>
      <c r="Q54" s="60">
        <v>468</v>
      </c>
      <c r="R54" s="61">
        <v>555</v>
      </c>
      <c r="S54" s="62">
        <v>1314</v>
      </c>
      <c r="T54" s="60">
        <v>634</v>
      </c>
      <c r="U54" s="367">
        <v>680</v>
      </c>
    </row>
    <row r="55" spans="1:21" ht="15" customHeight="1">
      <c r="A55" s="344">
        <v>34</v>
      </c>
      <c r="B55" s="60">
        <v>1304</v>
      </c>
      <c r="C55" s="60">
        <v>626</v>
      </c>
      <c r="D55" s="60">
        <v>678</v>
      </c>
      <c r="E55" s="62">
        <v>1075</v>
      </c>
      <c r="F55" s="60">
        <v>507</v>
      </c>
      <c r="G55" s="61">
        <v>568</v>
      </c>
      <c r="H55" s="60">
        <v>1514</v>
      </c>
      <c r="I55" s="60">
        <v>685</v>
      </c>
      <c r="J55" s="60">
        <v>829</v>
      </c>
      <c r="K55" s="60"/>
      <c r="L55" s="202">
        <v>34</v>
      </c>
      <c r="M55" s="60">
        <v>1181</v>
      </c>
      <c r="N55" s="60">
        <v>557</v>
      </c>
      <c r="O55" s="60">
        <v>624</v>
      </c>
      <c r="P55" s="62">
        <v>967</v>
      </c>
      <c r="Q55" s="60">
        <v>460</v>
      </c>
      <c r="R55" s="61">
        <v>507</v>
      </c>
      <c r="S55" s="62">
        <v>1046</v>
      </c>
      <c r="T55" s="60">
        <v>492</v>
      </c>
      <c r="U55" s="367">
        <v>554</v>
      </c>
    </row>
    <row r="56" spans="1:21" ht="15" customHeight="1" thickBot="1">
      <c r="A56" s="364"/>
      <c r="B56" s="52"/>
      <c r="C56" s="52"/>
      <c r="D56" s="52"/>
      <c r="E56" s="64"/>
      <c r="F56" s="52"/>
      <c r="G56" s="65"/>
      <c r="H56" s="52"/>
      <c r="I56" s="52"/>
      <c r="J56" s="52"/>
      <c r="K56" s="60"/>
      <c r="L56" s="221"/>
      <c r="M56" s="52"/>
      <c r="N56" s="52"/>
      <c r="O56" s="52"/>
      <c r="P56" s="64"/>
      <c r="Q56" s="52"/>
      <c r="R56" s="65"/>
      <c r="S56" s="64"/>
      <c r="T56" s="52"/>
      <c r="U56" s="368"/>
    </row>
    <row r="57" spans="1:21" ht="15" customHeight="1">
      <c r="A57" s="21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219"/>
      <c r="M57" s="60"/>
      <c r="N57" s="60"/>
      <c r="O57" s="60"/>
      <c r="P57" s="60"/>
      <c r="Q57" s="60"/>
      <c r="R57" s="60"/>
      <c r="S57" s="60"/>
      <c r="T57" s="60"/>
      <c r="U57" s="60"/>
    </row>
    <row r="58" ht="15" customHeight="1" thickBot="1">
      <c r="K58" s="219"/>
    </row>
    <row r="59" spans="1:21" ht="15" customHeight="1">
      <c r="A59" s="631" t="s">
        <v>535</v>
      </c>
      <c r="B59" s="667" t="s">
        <v>536</v>
      </c>
      <c r="C59" s="668"/>
      <c r="D59" s="669"/>
      <c r="E59" s="666" t="s">
        <v>537</v>
      </c>
      <c r="F59" s="666"/>
      <c r="G59" s="667"/>
      <c r="H59" s="666" t="s">
        <v>538</v>
      </c>
      <c r="I59" s="666"/>
      <c r="J59" s="667"/>
      <c r="K59" s="219"/>
      <c r="L59" s="669" t="s">
        <v>535</v>
      </c>
      <c r="M59" s="667" t="s">
        <v>545</v>
      </c>
      <c r="N59" s="668"/>
      <c r="O59" s="669"/>
      <c r="P59" s="666" t="s">
        <v>546</v>
      </c>
      <c r="Q59" s="666"/>
      <c r="R59" s="667"/>
      <c r="S59" s="666" t="s">
        <v>547</v>
      </c>
      <c r="T59" s="666"/>
      <c r="U59" s="671"/>
    </row>
    <row r="60" spans="1:21" ht="15" customHeight="1">
      <c r="A60" s="627"/>
      <c r="B60" s="126" t="s">
        <v>35</v>
      </c>
      <c r="C60" s="126" t="s">
        <v>145</v>
      </c>
      <c r="D60" s="126" t="s">
        <v>146</v>
      </c>
      <c r="E60" s="126" t="s">
        <v>35</v>
      </c>
      <c r="F60" s="126" t="s">
        <v>145</v>
      </c>
      <c r="G60" s="126" t="s">
        <v>146</v>
      </c>
      <c r="H60" s="126" t="s">
        <v>35</v>
      </c>
      <c r="I60" s="126" t="s">
        <v>145</v>
      </c>
      <c r="J60" s="127" t="s">
        <v>146</v>
      </c>
      <c r="K60" s="219"/>
      <c r="L60" s="670"/>
      <c r="M60" s="126" t="s">
        <v>35</v>
      </c>
      <c r="N60" s="126" t="s">
        <v>145</v>
      </c>
      <c r="O60" s="126" t="s">
        <v>146</v>
      </c>
      <c r="P60" s="126" t="s">
        <v>35</v>
      </c>
      <c r="Q60" s="126" t="s">
        <v>145</v>
      </c>
      <c r="R60" s="126" t="s">
        <v>146</v>
      </c>
      <c r="S60" s="126" t="s">
        <v>35</v>
      </c>
      <c r="T60" s="126" t="s">
        <v>145</v>
      </c>
      <c r="U60" s="365" t="s">
        <v>146</v>
      </c>
    </row>
    <row r="61" spans="1:21" ht="15" customHeight="1">
      <c r="A61" s="363"/>
      <c r="B61" s="58"/>
      <c r="C61" s="58"/>
      <c r="D61" s="59"/>
      <c r="E61" s="58"/>
      <c r="F61" s="58"/>
      <c r="G61" s="59"/>
      <c r="H61" s="58"/>
      <c r="I61" s="58"/>
      <c r="J61" s="58"/>
      <c r="K61" s="60"/>
      <c r="L61" s="220"/>
      <c r="M61" s="58"/>
      <c r="N61" s="58"/>
      <c r="O61" s="59"/>
      <c r="P61" s="58"/>
      <c r="Q61" s="58"/>
      <c r="R61" s="59"/>
      <c r="S61" s="58"/>
      <c r="T61" s="58"/>
      <c r="U61" s="366"/>
    </row>
    <row r="62" spans="1:21" ht="15" customHeight="1">
      <c r="A62" s="344" t="s">
        <v>548</v>
      </c>
      <c r="B62" s="60">
        <f>SUM(B63:B67)</f>
        <v>5675</v>
      </c>
      <c r="C62" s="60">
        <f>SUM(C63:C67)</f>
        <v>2749</v>
      </c>
      <c r="D62" s="61">
        <f>SUM(D63:D67)</f>
        <v>2926</v>
      </c>
      <c r="E62" s="60">
        <f aca="true" t="shared" si="14" ref="E62:J62">SUM(E63:E67)</f>
        <v>6525</v>
      </c>
      <c r="F62" s="60">
        <f t="shared" si="14"/>
        <v>3209</v>
      </c>
      <c r="G62" s="61">
        <f t="shared" si="14"/>
        <v>3316</v>
      </c>
      <c r="H62" s="60">
        <f t="shared" si="14"/>
        <v>8332</v>
      </c>
      <c r="I62" s="60">
        <f t="shared" si="14"/>
        <v>4053</v>
      </c>
      <c r="J62" s="60">
        <f t="shared" si="14"/>
        <v>4279</v>
      </c>
      <c r="K62" s="60"/>
      <c r="L62" s="202" t="s">
        <v>548</v>
      </c>
      <c r="M62" s="60">
        <f>SUM(M63:M67)</f>
        <v>6403</v>
      </c>
      <c r="N62" s="60">
        <f>SUM(N63:N67)</f>
        <v>3051</v>
      </c>
      <c r="O62" s="61">
        <f>SUM(O63:O67)</f>
        <v>3352</v>
      </c>
      <c r="P62" s="60">
        <f aca="true" t="shared" si="15" ref="P62:U62">SUM(P63:P67)</f>
        <v>4800</v>
      </c>
      <c r="Q62" s="60">
        <f t="shared" si="15"/>
        <v>2229</v>
      </c>
      <c r="R62" s="61">
        <f t="shared" si="15"/>
        <v>2571</v>
      </c>
      <c r="S62" s="60">
        <f t="shared" si="15"/>
        <v>5823</v>
      </c>
      <c r="T62" s="60">
        <f t="shared" si="15"/>
        <v>2723</v>
      </c>
      <c r="U62" s="367">
        <f t="shared" si="15"/>
        <v>3100</v>
      </c>
    </row>
    <row r="63" spans="1:21" ht="15" customHeight="1">
      <c r="A63" s="344">
        <v>35</v>
      </c>
      <c r="B63" s="60">
        <v>1174</v>
      </c>
      <c r="C63" s="60">
        <v>570</v>
      </c>
      <c r="D63" s="61">
        <v>604</v>
      </c>
      <c r="E63" s="60">
        <v>1158</v>
      </c>
      <c r="F63" s="60">
        <v>579</v>
      </c>
      <c r="G63" s="61">
        <v>579</v>
      </c>
      <c r="H63" s="60">
        <v>1624</v>
      </c>
      <c r="I63" s="60">
        <v>789</v>
      </c>
      <c r="J63" s="60">
        <v>835</v>
      </c>
      <c r="K63" s="60"/>
      <c r="L63" s="202">
        <v>35</v>
      </c>
      <c r="M63" s="60">
        <v>1191</v>
      </c>
      <c r="N63" s="60">
        <v>565</v>
      </c>
      <c r="O63" s="61">
        <v>626</v>
      </c>
      <c r="P63" s="60">
        <v>971</v>
      </c>
      <c r="Q63" s="60">
        <v>450</v>
      </c>
      <c r="R63" s="61">
        <v>521</v>
      </c>
      <c r="S63" s="60">
        <v>1252</v>
      </c>
      <c r="T63" s="60">
        <v>599</v>
      </c>
      <c r="U63" s="367">
        <v>653</v>
      </c>
    </row>
    <row r="64" spans="1:21" ht="15" customHeight="1">
      <c r="A64" s="344">
        <v>36</v>
      </c>
      <c r="B64" s="60">
        <v>1052</v>
      </c>
      <c r="C64" s="60">
        <v>495</v>
      </c>
      <c r="D64" s="61">
        <v>557</v>
      </c>
      <c r="E64" s="60">
        <v>1365</v>
      </c>
      <c r="F64" s="60">
        <v>665</v>
      </c>
      <c r="G64" s="61">
        <v>700</v>
      </c>
      <c r="H64" s="60">
        <v>1879</v>
      </c>
      <c r="I64" s="60">
        <v>926</v>
      </c>
      <c r="J64" s="60">
        <v>953</v>
      </c>
      <c r="K64" s="60"/>
      <c r="L64" s="202">
        <v>36</v>
      </c>
      <c r="M64" s="60">
        <v>1206</v>
      </c>
      <c r="N64" s="60">
        <v>577</v>
      </c>
      <c r="O64" s="61">
        <v>629</v>
      </c>
      <c r="P64" s="60">
        <v>1002</v>
      </c>
      <c r="Q64" s="60">
        <v>459</v>
      </c>
      <c r="R64" s="61">
        <v>543</v>
      </c>
      <c r="S64" s="60">
        <v>1222</v>
      </c>
      <c r="T64" s="60">
        <v>574</v>
      </c>
      <c r="U64" s="367">
        <v>648</v>
      </c>
    </row>
    <row r="65" spans="1:21" ht="15" customHeight="1">
      <c r="A65" s="344">
        <v>37</v>
      </c>
      <c r="B65" s="60">
        <v>1112</v>
      </c>
      <c r="C65" s="60">
        <v>547</v>
      </c>
      <c r="D65" s="61">
        <v>565</v>
      </c>
      <c r="E65" s="60">
        <v>1274</v>
      </c>
      <c r="F65" s="60">
        <v>642</v>
      </c>
      <c r="G65" s="61">
        <v>632</v>
      </c>
      <c r="H65" s="60">
        <v>1944</v>
      </c>
      <c r="I65" s="60">
        <v>933</v>
      </c>
      <c r="J65" s="60">
        <v>1011</v>
      </c>
      <c r="K65" s="60"/>
      <c r="L65" s="202">
        <v>37</v>
      </c>
      <c r="M65" s="60">
        <v>1243</v>
      </c>
      <c r="N65" s="60">
        <v>617</v>
      </c>
      <c r="O65" s="61">
        <v>626</v>
      </c>
      <c r="P65" s="60">
        <v>959</v>
      </c>
      <c r="Q65" s="60">
        <v>451</v>
      </c>
      <c r="R65" s="61">
        <v>508</v>
      </c>
      <c r="S65" s="60">
        <v>1110</v>
      </c>
      <c r="T65" s="60">
        <v>521</v>
      </c>
      <c r="U65" s="367">
        <v>589</v>
      </c>
    </row>
    <row r="66" spans="1:21" ht="15" customHeight="1">
      <c r="A66" s="344">
        <v>38</v>
      </c>
      <c r="B66" s="60">
        <v>1140</v>
      </c>
      <c r="C66" s="60">
        <v>557</v>
      </c>
      <c r="D66" s="61">
        <v>583</v>
      </c>
      <c r="E66" s="60">
        <v>1394</v>
      </c>
      <c r="F66" s="60">
        <v>655</v>
      </c>
      <c r="G66" s="61">
        <v>739</v>
      </c>
      <c r="H66" s="60">
        <v>1829</v>
      </c>
      <c r="I66" s="60">
        <v>896</v>
      </c>
      <c r="J66" s="60">
        <v>933</v>
      </c>
      <c r="K66" s="60"/>
      <c r="L66" s="202">
        <v>38</v>
      </c>
      <c r="M66" s="60">
        <v>1316</v>
      </c>
      <c r="N66" s="60">
        <v>630</v>
      </c>
      <c r="O66" s="61">
        <v>686</v>
      </c>
      <c r="P66" s="60">
        <v>916</v>
      </c>
      <c r="Q66" s="60">
        <v>423</v>
      </c>
      <c r="R66" s="61">
        <v>493</v>
      </c>
      <c r="S66" s="60">
        <v>1163</v>
      </c>
      <c r="T66" s="60">
        <v>529</v>
      </c>
      <c r="U66" s="367">
        <v>634</v>
      </c>
    </row>
    <row r="67" spans="1:21" ht="15" customHeight="1">
      <c r="A67" s="344">
        <v>39</v>
      </c>
      <c r="B67" s="60">
        <v>1197</v>
      </c>
      <c r="C67" s="60">
        <v>580</v>
      </c>
      <c r="D67" s="61">
        <v>617</v>
      </c>
      <c r="E67" s="60">
        <v>1334</v>
      </c>
      <c r="F67" s="60">
        <v>668</v>
      </c>
      <c r="G67" s="61">
        <v>666</v>
      </c>
      <c r="H67" s="60">
        <v>1056</v>
      </c>
      <c r="I67" s="60">
        <v>509</v>
      </c>
      <c r="J67" s="60">
        <v>547</v>
      </c>
      <c r="K67" s="60"/>
      <c r="L67" s="202">
        <v>39</v>
      </c>
      <c r="M67" s="60">
        <v>1447</v>
      </c>
      <c r="N67" s="60">
        <v>662</v>
      </c>
      <c r="O67" s="61">
        <v>785</v>
      </c>
      <c r="P67" s="60">
        <v>952</v>
      </c>
      <c r="Q67" s="60">
        <v>446</v>
      </c>
      <c r="R67" s="61">
        <v>506</v>
      </c>
      <c r="S67" s="60">
        <v>1076</v>
      </c>
      <c r="T67" s="60">
        <v>500</v>
      </c>
      <c r="U67" s="367">
        <v>576</v>
      </c>
    </row>
    <row r="68" spans="1:21" ht="15" customHeight="1">
      <c r="A68" s="344"/>
      <c r="B68" s="60"/>
      <c r="C68" s="60"/>
      <c r="D68" s="61"/>
      <c r="E68" s="60"/>
      <c r="F68" s="60"/>
      <c r="G68" s="61"/>
      <c r="H68" s="60"/>
      <c r="I68" s="60"/>
      <c r="J68" s="60"/>
      <c r="K68" s="60"/>
      <c r="L68" s="202"/>
      <c r="M68" s="60"/>
      <c r="N68" s="60"/>
      <c r="O68" s="61"/>
      <c r="P68" s="60"/>
      <c r="Q68" s="60"/>
      <c r="R68" s="61"/>
      <c r="S68" s="60"/>
      <c r="T68" s="60"/>
      <c r="U68" s="367"/>
    </row>
    <row r="69" spans="1:21" ht="15" customHeight="1">
      <c r="A69" s="344" t="s">
        <v>549</v>
      </c>
      <c r="B69" s="60">
        <f>SUM(B70:B74)</f>
        <v>5637</v>
      </c>
      <c r="C69" s="60">
        <f>SUM(C70:C74)</f>
        <v>2734</v>
      </c>
      <c r="D69" s="61">
        <f>SUM(D70:D74)</f>
        <v>2903</v>
      </c>
      <c r="E69" s="60">
        <f aca="true" t="shared" si="16" ref="E69:J69">SUM(E70:E74)</f>
        <v>5705</v>
      </c>
      <c r="F69" s="60">
        <f t="shared" si="16"/>
        <v>2773</v>
      </c>
      <c r="G69" s="61">
        <f t="shared" si="16"/>
        <v>2932</v>
      </c>
      <c r="H69" s="60">
        <f t="shared" si="16"/>
        <v>6392</v>
      </c>
      <c r="I69" s="60">
        <f t="shared" si="16"/>
        <v>3098</v>
      </c>
      <c r="J69" s="60">
        <f t="shared" si="16"/>
        <v>3294</v>
      </c>
      <c r="K69" s="60"/>
      <c r="L69" s="202" t="s">
        <v>549</v>
      </c>
      <c r="M69" s="60">
        <f>SUM(M70:M74)</f>
        <v>7753</v>
      </c>
      <c r="N69" s="60">
        <f>SUM(N70:N74)</f>
        <v>3720</v>
      </c>
      <c r="O69" s="61">
        <f>SUM(O70:O74)</f>
        <v>4033</v>
      </c>
      <c r="P69" s="60">
        <f aca="true" t="shared" si="17" ref="P69:U69">SUM(P70:P74)</f>
        <v>5275</v>
      </c>
      <c r="Q69" s="60">
        <f t="shared" si="17"/>
        <v>2453</v>
      </c>
      <c r="R69" s="61">
        <f t="shared" si="17"/>
        <v>2822</v>
      </c>
      <c r="S69" s="60">
        <f t="shared" si="17"/>
        <v>5257</v>
      </c>
      <c r="T69" s="60">
        <f t="shared" si="17"/>
        <v>2472</v>
      </c>
      <c r="U69" s="367">
        <f t="shared" si="17"/>
        <v>2785</v>
      </c>
    </row>
    <row r="70" spans="1:21" ht="15" customHeight="1">
      <c r="A70" s="344">
        <v>40</v>
      </c>
      <c r="B70" s="60">
        <v>1197</v>
      </c>
      <c r="C70" s="60">
        <v>581</v>
      </c>
      <c r="D70" s="61">
        <v>616</v>
      </c>
      <c r="E70" s="60">
        <v>1172</v>
      </c>
      <c r="F70" s="60">
        <v>570</v>
      </c>
      <c r="G70" s="61">
        <v>602</v>
      </c>
      <c r="H70" s="60">
        <v>1123</v>
      </c>
      <c r="I70" s="60">
        <v>566</v>
      </c>
      <c r="J70" s="60">
        <v>557</v>
      </c>
      <c r="K70" s="60"/>
      <c r="L70" s="202">
        <v>40</v>
      </c>
      <c r="M70" s="60">
        <v>1489</v>
      </c>
      <c r="N70" s="60">
        <v>722</v>
      </c>
      <c r="O70" s="61">
        <v>767</v>
      </c>
      <c r="P70" s="60">
        <v>926</v>
      </c>
      <c r="Q70" s="60">
        <v>424</v>
      </c>
      <c r="R70" s="61">
        <v>502</v>
      </c>
      <c r="S70" s="60">
        <v>1093</v>
      </c>
      <c r="T70" s="60">
        <v>529</v>
      </c>
      <c r="U70" s="367">
        <v>564</v>
      </c>
    </row>
    <row r="71" spans="1:21" ht="15" customHeight="1">
      <c r="A71" s="344">
        <v>41</v>
      </c>
      <c r="B71" s="60">
        <v>1101</v>
      </c>
      <c r="C71" s="60">
        <v>567</v>
      </c>
      <c r="D71" s="61">
        <v>534</v>
      </c>
      <c r="E71" s="60">
        <v>1081</v>
      </c>
      <c r="F71" s="60">
        <v>517</v>
      </c>
      <c r="G71" s="61">
        <v>564</v>
      </c>
      <c r="H71" s="60">
        <v>1356</v>
      </c>
      <c r="I71" s="60">
        <v>657</v>
      </c>
      <c r="J71" s="60">
        <v>699</v>
      </c>
      <c r="K71" s="60"/>
      <c r="L71" s="202">
        <v>41</v>
      </c>
      <c r="M71" s="60">
        <v>1725</v>
      </c>
      <c r="N71" s="60">
        <v>817</v>
      </c>
      <c r="O71" s="61">
        <v>908</v>
      </c>
      <c r="P71" s="60">
        <v>983</v>
      </c>
      <c r="Q71" s="60">
        <v>462</v>
      </c>
      <c r="R71" s="61">
        <v>521</v>
      </c>
      <c r="S71" s="60">
        <v>1097</v>
      </c>
      <c r="T71" s="60">
        <v>493</v>
      </c>
      <c r="U71" s="367">
        <v>604</v>
      </c>
    </row>
    <row r="72" spans="1:21" ht="15" customHeight="1">
      <c r="A72" s="344">
        <v>42</v>
      </c>
      <c r="B72" s="60">
        <v>1143</v>
      </c>
      <c r="C72" s="60">
        <v>530</v>
      </c>
      <c r="D72" s="61">
        <v>613</v>
      </c>
      <c r="E72" s="60">
        <v>1095</v>
      </c>
      <c r="F72" s="60">
        <v>533</v>
      </c>
      <c r="G72" s="61">
        <v>562</v>
      </c>
      <c r="H72" s="60">
        <v>1236</v>
      </c>
      <c r="I72" s="60">
        <v>620</v>
      </c>
      <c r="J72" s="60">
        <v>616</v>
      </c>
      <c r="K72" s="60"/>
      <c r="L72" s="202">
        <v>42</v>
      </c>
      <c r="M72" s="60">
        <v>1804</v>
      </c>
      <c r="N72" s="60">
        <v>852</v>
      </c>
      <c r="O72" s="61">
        <v>952</v>
      </c>
      <c r="P72" s="60">
        <v>1041</v>
      </c>
      <c r="Q72" s="60">
        <v>507</v>
      </c>
      <c r="R72" s="61">
        <v>534</v>
      </c>
      <c r="S72" s="60">
        <v>1077</v>
      </c>
      <c r="T72" s="60">
        <v>525</v>
      </c>
      <c r="U72" s="367">
        <v>552</v>
      </c>
    </row>
    <row r="73" spans="1:21" ht="15" customHeight="1">
      <c r="A73" s="344">
        <v>43</v>
      </c>
      <c r="B73" s="60">
        <v>1068</v>
      </c>
      <c r="C73" s="60">
        <v>531</v>
      </c>
      <c r="D73" s="61">
        <v>537</v>
      </c>
      <c r="E73" s="60">
        <v>1171</v>
      </c>
      <c r="F73" s="60">
        <v>577</v>
      </c>
      <c r="G73" s="61">
        <v>594</v>
      </c>
      <c r="H73" s="60">
        <v>1383</v>
      </c>
      <c r="I73" s="60">
        <v>626</v>
      </c>
      <c r="J73" s="60">
        <v>757</v>
      </c>
      <c r="K73" s="60"/>
      <c r="L73" s="202">
        <v>43</v>
      </c>
      <c r="M73" s="60">
        <v>1711</v>
      </c>
      <c r="N73" s="60">
        <v>834</v>
      </c>
      <c r="O73" s="61">
        <v>877</v>
      </c>
      <c r="P73" s="60">
        <v>1083</v>
      </c>
      <c r="Q73" s="60">
        <v>515</v>
      </c>
      <c r="R73" s="61">
        <v>568</v>
      </c>
      <c r="S73" s="60">
        <v>1006</v>
      </c>
      <c r="T73" s="60">
        <v>469</v>
      </c>
      <c r="U73" s="367">
        <v>537</v>
      </c>
    </row>
    <row r="74" spans="1:21" ht="15" customHeight="1">
      <c r="A74" s="344">
        <v>44</v>
      </c>
      <c r="B74" s="60">
        <v>1128</v>
      </c>
      <c r="C74" s="60">
        <v>525</v>
      </c>
      <c r="D74" s="61">
        <v>603</v>
      </c>
      <c r="E74" s="60">
        <v>1186</v>
      </c>
      <c r="F74" s="60">
        <v>576</v>
      </c>
      <c r="G74" s="61">
        <v>610</v>
      </c>
      <c r="H74" s="60">
        <v>1294</v>
      </c>
      <c r="I74" s="60">
        <v>629</v>
      </c>
      <c r="J74" s="60">
        <v>665</v>
      </c>
      <c r="K74" s="60"/>
      <c r="L74" s="202">
        <v>44</v>
      </c>
      <c r="M74" s="60">
        <v>1024</v>
      </c>
      <c r="N74" s="60">
        <v>495</v>
      </c>
      <c r="O74" s="61">
        <v>529</v>
      </c>
      <c r="P74" s="60">
        <v>1242</v>
      </c>
      <c r="Q74" s="60">
        <v>545</v>
      </c>
      <c r="R74" s="61">
        <v>697</v>
      </c>
      <c r="S74" s="60">
        <v>984</v>
      </c>
      <c r="T74" s="60">
        <v>456</v>
      </c>
      <c r="U74" s="367">
        <v>528</v>
      </c>
    </row>
    <row r="75" spans="1:21" ht="15" customHeight="1">
      <c r="A75" s="344"/>
      <c r="B75" s="60"/>
      <c r="C75" s="60"/>
      <c r="D75" s="61"/>
      <c r="E75" s="60"/>
      <c r="F75" s="60"/>
      <c r="G75" s="61"/>
      <c r="H75" s="60"/>
      <c r="I75" s="60"/>
      <c r="J75" s="60"/>
      <c r="K75" s="60"/>
      <c r="L75" s="202"/>
      <c r="M75" s="60"/>
      <c r="N75" s="60"/>
      <c r="O75" s="61"/>
      <c r="P75" s="60"/>
      <c r="Q75" s="60"/>
      <c r="R75" s="61"/>
      <c r="S75" s="60"/>
      <c r="T75" s="60"/>
      <c r="U75" s="367"/>
    </row>
    <row r="76" spans="1:21" ht="15" customHeight="1">
      <c r="A76" s="344" t="s">
        <v>550</v>
      </c>
      <c r="B76" s="60">
        <f>SUM(B77:B81)</f>
        <v>5170</v>
      </c>
      <c r="C76" s="60">
        <f>SUM(C77:C81)</f>
        <v>2492</v>
      </c>
      <c r="D76" s="61">
        <f aca="true" t="shared" si="18" ref="D76:J76">SUM(D77:D81)</f>
        <v>2678</v>
      </c>
      <c r="E76" s="60">
        <f t="shared" si="18"/>
        <v>5654</v>
      </c>
      <c r="F76" s="60">
        <f t="shared" si="18"/>
        <v>2706</v>
      </c>
      <c r="G76" s="61">
        <f t="shared" si="18"/>
        <v>2948</v>
      </c>
      <c r="H76" s="60">
        <f t="shared" si="18"/>
        <v>5821</v>
      </c>
      <c r="I76" s="60">
        <f t="shared" si="18"/>
        <v>2769</v>
      </c>
      <c r="J76" s="60">
        <f t="shared" si="18"/>
        <v>3052</v>
      </c>
      <c r="K76" s="60"/>
      <c r="L76" s="202" t="s">
        <v>550</v>
      </c>
      <c r="M76" s="60">
        <f>SUM(M77:M81)</f>
        <v>6314</v>
      </c>
      <c r="N76" s="60">
        <f>SUM(N77:N81)</f>
        <v>2942</v>
      </c>
      <c r="O76" s="61">
        <f aca="true" t="shared" si="19" ref="O76:U76">SUM(O77:O81)</f>
        <v>3372</v>
      </c>
      <c r="P76" s="60">
        <f t="shared" si="19"/>
        <v>6776</v>
      </c>
      <c r="Q76" s="60">
        <f t="shared" si="19"/>
        <v>3216</v>
      </c>
      <c r="R76" s="61">
        <f t="shared" si="19"/>
        <v>3560</v>
      </c>
      <c r="S76" s="60">
        <f t="shared" si="19"/>
        <v>5661</v>
      </c>
      <c r="T76" s="60">
        <f t="shared" si="19"/>
        <v>2606</v>
      </c>
      <c r="U76" s="367">
        <f t="shared" si="19"/>
        <v>3055</v>
      </c>
    </row>
    <row r="77" spans="1:21" ht="15" customHeight="1">
      <c r="A77" s="344">
        <v>45</v>
      </c>
      <c r="B77" s="60">
        <v>1050</v>
      </c>
      <c r="C77" s="60">
        <v>508</v>
      </c>
      <c r="D77" s="61">
        <v>542</v>
      </c>
      <c r="E77" s="60">
        <v>1163</v>
      </c>
      <c r="F77" s="60">
        <v>561</v>
      </c>
      <c r="G77" s="61">
        <v>602</v>
      </c>
      <c r="H77" s="60">
        <v>1165</v>
      </c>
      <c r="I77" s="60">
        <v>587</v>
      </c>
      <c r="J77" s="60">
        <v>578</v>
      </c>
      <c r="K77" s="60"/>
      <c r="L77" s="202">
        <v>45</v>
      </c>
      <c r="M77" s="60">
        <v>1066</v>
      </c>
      <c r="N77" s="60">
        <v>516</v>
      </c>
      <c r="O77" s="61">
        <v>550</v>
      </c>
      <c r="P77" s="60">
        <v>1308</v>
      </c>
      <c r="Q77" s="60">
        <v>629</v>
      </c>
      <c r="R77" s="61">
        <v>679</v>
      </c>
      <c r="S77" s="60">
        <v>1010</v>
      </c>
      <c r="T77" s="60">
        <v>468</v>
      </c>
      <c r="U77" s="367">
        <v>542</v>
      </c>
    </row>
    <row r="78" spans="1:21" ht="15" customHeight="1">
      <c r="A78" s="344">
        <v>46</v>
      </c>
      <c r="B78" s="60">
        <v>1074</v>
      </c>
      <c r="C78" s="60">
        <v>521</v>
      </c>
      <c r="D78" s="61">
        <v>553</v>
      </c>
      <c r="E78" s="60">
        <v>1112</v>
      </c>
      <c r="F78" s="60">
        <v>537</v>
      </c>
      <c r="G78" s="61">
        <v>575</v>
      </c>
      <c r="H78" s="60">
        <v>1102</v>
      </c>
      <c r="I78" s="60">
        <v>516</v>
      </c>
      <c r="J78" s="60">
        <v>586</v>
      </c>
      <c r="K78" s="60"/>
      <c r="L78" s="202">
        <v>46</v>
      </c>
      <c r="M78" s="60">
        <v>1307</v>
      </c>
      <c r="N78" s="60">
        <v>609</v>
      </c>
      <c r="O78" s="61">
        <v>698</v>
      </c>
      <c r="P78" s="60">
        <v>1492</v>
      </c>
      <c r="Q78" s="60">
        <v>700</v>
      </c>
      <c r="R78" s="61">
        <v>792</v>
      </c>
      <c r="S78" s="60">
        <v>1067</v>
      </c>
      <c r="T78" s="60">
        <v>476</v>
      </c>
      <c r="U78" s="367">
        <v>591</v>
      </c>
    </row>
    <row r="79" spans="1:21" ht="15" customHeight="1">
      <c r="A79" s="344">
        <v>47</v>
      </c>
      <c r="B79" s="60">
        <v>1028</v>
      </c>
      <c r="C79" s="60">
        <v>484</v>
      </c>
      <c r="D79" s="61">
        <v>544</v>
      </c>
      <c r="E79" s="60">
        <v>1136</v>
      </c>
      <c r="F79" s="60">
        <v>531</v>
      </c>
      <c r="G79" s="61">
        <v>605</v>
      </c>
      <c r="H79" s="60">
        <v>1124</v>
      </c>
      <c r="I79" s="60">
        <v>519</v>
      </c>
      <c r="J79" s="60">
        <v>605</v>
      </c>
      <c r="K79" s="60"/>
      <c r="L79" s="202">
        <v>47</v>
      </c>
      <c r="M79" s="60">
        <v>1236</v>
      </c>
      <c r="N79" s="60">
        <v>584</v>
      </c>
      <c r="O79" s="61">
        <v>652</v>
      </c>
      <c r="P79" s="60">
        <v>1558</v>
      </c>
      <c r="Q79" s="60">
        <v>726</v>
      </c>
      <c r="R79" s="61">
        <v>832</v>
      </c>
      <c r="S79" s="60">
        <v>1085</v>
      </c>
      <c r="T79" s="60">
        <v>508</v>
      </c>
      <c r="U79" s="367">
        <v>577</v>
      </c>
    </row>
    <row r="80" spans="1:21" ht="15" customHeight="1">
      <c r="A80" s="344">
        <v>48</v>
      </c>
      <c r="B80" s="60">
        <v>1005</v>
      </c>
      <c r="C80" s="60">
        <v>492</v>
      </c>
      <c r="D80" s="61">
        <v>513</v>
      </c>
      <c r="E80" s="60">
        <v>1117</v>
      </c>
      <c r="F80" s="60">
        <v>549</v>
      </c>
      <c r="G80" s="61">
        <v>568</v>
      </c>
      <c r="H80" s="60">
        <v>1211</v>
      </c>
      <c r="I80" s="60">
        <v>564</v>
      </c>
      <c r="J80" s="60">
        <v>647</v>
      </c>
      <c r="K80" s="60"/>
      <c r="L80" s="202">
        <v>48</v>
      </c>
      <c r="M80" s="60">
        <v>1382</v>
      </c>
      <c r="N80" s="60">
        <v>606</v>
      </c>
      <c r="O80" s="61">
        <v>776</v>
      </c>
      <c r="P80" s="60">
        <v>1538</v>
      </c>
      <c r="Q80" s="60">
        <v>749</v>
      </c>
      <c r="R80" s="61">
        <v>789</v>
      </c>
      <c r="S80" s="60">
        <v>1136</v>
      </c>
      <c r="T80" s="60">
        <v>531</v>
      </c>
      <c r="U80" s="367">
        <v>605</v>
      </c>
    </row>
    <row r="81" spans="1:21" ht="15" customHeight="1">
      <c r="A81" s="344">
        <v>49</v>
      </c>
      <c r="B81" s="60">
        <v>1013</v>
      </c>
      <c r="C81" s="60">
        <v>487</v>
      </c>
      <c r="D81" s="61">
        <v>526</v>
      </c>
      <c r="E81" s="60">
        <v>1126</v>
      </c>
      <c r="F81" s="60">
        <v>528</v>
      </c>
      <c r="G81" s="61">
        <v>598</v>
      </c>
      <c r="H81" s="60">
        <v>1219</v>
      </c>
      <c r="I81" s="60">
        <v>583</v>
      </c>
      <c r="J81" s="60">
        <v>636</v>
      </c>
      <c r="K81" s="60"/>
      <c r="L81" s="202">
        <v>49</v>
      </c>
      <c r="M81" s="60">
        <v>1323</v>
      </c>
      <c r="N81" s="60">
        <v>627</v>
      </c>
      <c r="O81" s="61">
        <v>696</v>
      </c>
      <c r="P81" s="60">
        <v>880</v>
      </c>
      <c r="Q81" s="60">
        <v>412</v>
      </c>
      <c r="R81" s="61">
        <v>468</v>
      </c>
      <c r="S81" s="60">
        <v>1363</v>
      </c>
      <c r="T81" s="60">
        <v>623</v>
      </c>
      <c r="U81" s="367">
        <v>740</v>
      </c>
    </row>
    <row r="82" spans="1:21" ht="15" customHeight="1">
      <c r="A82" s="344"/>
      <c r="B82" s="60"/>
      <c r="C82" s="60"/>
      <c r="D82" s="60"/>
      <c r="E82" s="62"/>
      <c r="F82" s="60"/>
      <c r="G82" s="61"/>
      <c r="H82" s="60"/>
      <c r="I82" s="60"/>
      <c r="J82" s="60"/>
      <c r="K82" s="60"/>
      <c r="L82" s="202"/>
      <c r="M82" s="60"/>
      <c r="N82" s="60"/>
      <c r="O82" s="60"/>
      <c r="P82" s="62"/>
      <c r="Q82" s="60"/>
      <c r="R82" s="61"/>
      <c r="S82" s="60"/>
      <c r="T82" s="60"/>
      <c r="U82" s="367"/>
    </row>
    <row r="83" spans="1:21" ht="15" customHeight="1">
      <c r="A83" s="344" t="s">
        <v>551</v>
      </c>
      <c r="B83" s="60">
        <f>SUM(B84:B88)</f>
        <v>4141</v>
      </c>
      <c r="C83" s="60">
        <f>SUM(C84:C88)</f>
        <v>1879</v>
      </c>
      <c r="D83" s="60">
        <f>SUM(D84:D88)</f>
        <v>2262</v>
      </c>
      <c r="E83" s="62">
        <f aca="true" t="shared" si="20" ref="E83:J83">SUM(E84:E88)</f>
        <v>5165</v>
      </c>
      <c r="F83" s="60">
        <f t="shared" si="20"/>
        <v>2434</v>
      </c>
      <c r="G83" s="61">
        <f t="shared" si="20"/>
        <v>2731</v>
      </c>
      <c r="H83" s="60">
        <f t="shared" si="20"/>
        <v>5801</v>
      </c>
      <c r="I83" s="60">
        <f t="shared" si="20"/>
        <v>2734</v>
      </c>
      <c r="J83" s="60">
        <f t="shared" si="20"/>
        <v>3067</v>
      </c>
      <c r="K83" s="60"/>
      <c r="L83" s="202" t="s">
        <v>551</v>
      </c>
      <c r="M83" s="60">
        <f>SUM(M84:M88)</f>
        <v>5912</v>
      </c>
      <c r="N83" s="60">
        <f>SUM(N84:N88)</f>
        <v>2813</v>
      </c>
      <c r="O83" s="60">
        <f>SUM(O84:O88)</f>
        <v>3099</v>
      </c>
      <c r="P83" s="62">
        <f aca="true" t="shared" si="21" ref="P83:U83">SUM(P84:P88)</f>
        <v>5732</v>
      </c>
      <c r="Q83" s="60">
        <f t="shared" si="21"/>
        <v>2655</v>
      </c>
      <c r="R83" s="61">
        <f t="shared" si="21"/>
        <v>3077</v>
      </c>
      <c r="S83" s="60">
        <f t="shared" si="21"/>
        <v>7324</v>
      </c>
      <c r="T83" s="60">
        <f t="shared" si="21"/>
        <v>3420</v>
      </c>
      <c r="U83" s="367">
        <f t="shared" si="21"/>
        <v>3904</v>
      </c>
    </row>
    <row r="84" spans="1:21" ht="15" customHeight="1">
      <c r="A84" s="344">
        <v>50</v>
      </c>
      <c r="B84" s="60">
        <v>924</v>
      </c>
      <c r="C84" s="60">
        <v>426</v>
      </c>
      <c r="D84" s="60">
        <v>498</v>
      </c>
      <c r="E84" s="62">
        <v>1059</v>
      </c>
      <c r="F84" s="60">
        <v>490</v>
      </c>
      <c r="G84" s="61">
        <v>569</v>
      </c>
      <c r="H84" s="60">
        <v>1200</v>
      </c>
      <c r="I84" s="60">
        <v>573</v>
      </c>
      <c r="J84" s="60">
        <v>627</v>
      </c>
      <c r="K84" s="60"/>
      <c r="L84" s="202">
        <v>50</v>
      </c>
      <c r="M84" s="60">
        <v>1187</v>
      </c>
      <c r="N84" s="60">
        <v>587</v>
      </c>
      <c r="O84" s="60">
        <v>600</v>
      </c>
      <c r="P84" s="62">
        <v>956</v>
      </c>
      <c r="Q84" s="60">
        <v>456</v>
      </c>
      <c r="R84" s="61">
        <v>500</v>
      </c>
      <c r="S84" s="60">
        <v>1411</v>
      </c>
      <c r="T84" s="60">
        <v>662</v>
      </c>
      <c r="U84" s="367">
        <v>749</v>
      </c>
    </row>
    <row r="85" spans="1:21" ht="15" customHeight="1">
      <c r="A85" s="344">
        <v>51</v>
      </c>
      <c r="B85" s="60">
        <v>825</v>
      </c>
      <c r="C85" s="60">
        <v>379</v>
      </c>
      <c r="D85" s="60">
        <v>446</v>
      </c>
      <c r="E85" s="62">
        <v>1066</v>
      </c>
      <c r="F85" s="60">
        <v>511</v>
      </c>
      <c r="G85" s="61">
        <v>555</v>
      </c>
      <c r="H85" s="60">
        <v>1130</v>
      </c>
      <c r="I85" s="60">
        <v>542</v>
      </c>
      <c r="J85" s="60">
        <v>588</v>
      </c>
      <c r="K85" s="60"/>
      <c r="L85" s="202">
        <v>51</v>
      </c>
      <c r="M85" s="60">
        <v>1103</v>
      </c>
      <c r="N85" s="60">
        <v>520</v>
      </c>
      <c r="O85" s="60">
        <v>583</v>
      </c>
      <c r="P85" s="62">
        <v>1209</v>
      </c>
      <c r="Q85" s="60">
        <v>547</v>
      </c>
      <c r="R85" s="61">
        <v>662</v>
      </c>
      <c r="S85" s="60">
        <v>1610</v>
      </c>
      <c r="T85" s="60">
        <v>768</v>
      </c>
      <c r="U85" s="367">
        <v>842</v>
      </c>
    </row>
    <row r="86" spans="1:21" ht="15" customHeight="1">
      <c r="A86" s="344">
        <v>52</v>
      </c>
      <c r="B86" s="60">
        <v>849</v>
      </c>
      <c r="C86" s="60">
        <v>403</v>
      </c>
      <c r="D86" s="60">
        <v>446</v>
      </c>
      <c r="E86" s="62">
        <v>1010</v>
      </c>
      <c r="F86" s="60">
        <v>459</v>
      </c>
      <c r="G86" s="61">
        <v>551</v>
      </c>
      <c r="H86" s="60">
        <v>1165</v>
      </c>
      <c r="I86" s="60">
        <v>533</v>
      </c>
      <c r="J86" s="60">
        <v>632</v>
      </c>
      <c r="K86" s="60"/>
      <c r="L86" s="202">
        <v>52</v>
      </c>
      <c r="M86" s="60">
        <v>1163</v>
      </c>
      <c r="N86" s="60">
        <v>551</v>
      </c>
      <c r="O86" s="60">
        <v>612</v>
      </c>
      <c r="P86" s="62">
        <v>1131</v>
      </c>
      <c r="Q86" s="60">
        <v>521</v>
      </c>
      <c r="R86" s="61">
        <v>610</v>
      </c>
      <c r="S86" s="60">
        <v>1638</v>
      </c>
      <c r="T86" s="60">
        <v>757</v>
      </c>
      <c r="U86" s="367">
        <v>881</v>
      </c>
    </row>
    <row r="87" spans="1:21" ht="15" customHeight="1">
      <c r="A87" s="344">
        <v>53</v>
      </c>
      <c r="B87" s="60">
        <v>831</v>
      </c>
      <c r="C87" s="60">
        <v>353</v>
      </c>
      <c r="D87" s="60">
        <v>478</v>
      </c>
      <c r="E87" s="62">
        <v>1020</v>
      </c>
      <c r="F87" s="60">
        <v>487</v>
      </c>
      <c r="G87" s="61">
        <v>533</v>
      </c>
      <c r="H87" s="60">
        <v>1161</v>
      </c>
      <c r="I87" s="60">
        <v>565</v>
      </c>
      <c r="J87" s="60">
        <v>596</v>
      </c>
      <c r="K87" s="60"/>
      <c r="L87" s="202">
        <v>53</v>
      </c>
      <c r="M87" s="60">
        <v>1226</v>
      </c>
      <c r="N87" s="60">
        <v>579</v>
      </c>
      <c r="O87" s="60">
        <v>647</v>
      </c>
      <c r="P87" s="62">
        <v>1245</v>
      </c>
      <c r="Q87" s="60">
        <v>567</v>
      </c>
      <c r="R87" s="61">
        <v>678</v>
      </c>
      <c r="S87" s="60">
        <v>1677</v>
      </c>
      <c r="T87" s="60">
        <v>781</v>
      </c>
      <c r="U87" s="367">
        <v>896</v>
      </c>
    </row>
    <row r="88" spans="1:21" ht="15" customHeight="1">
      <c r="A88" s="344">
        <v>54</v>
      </c>
      <c r="B88" s="60">
        <v>712</v>
      </c>
      <c r="C88" s="60">
        <v>318</v>
      </c>
      <c r="D88" s="60">
        <v>394</v>
      </c>
      <c r="E88" s="62">
        <v>1010</v>
      </c>
      <c r="F88" s="60">
        <v>487</v>
      </c>
      <c r="G88" s="61">
        <v>523</v>
      </c>
      <c r="H88" s="60">
        <v>1145</v>
      </c>
      <c r="I88" s="60">
        <v>521</v>
      </c>
      <c r="J88" s="60">
        <v>624</v>
      </c>
      <c r="K88" s="60"/>
      <c r="L88" s="202">
        <v>54</v>
      </c>
      <c r="M88" s="60">
        <v>1233</v>
      </c>
      <c r="N88" s="60">
        <v>576</v>
      </c>
      <c r="O88" s="60">
        <v>657</v>
      </c>
      <c r="P88" s="62">
        <v>1191</v>
      </c>
      <c r="Q88" s="60">
        <v>564</v>
      </c>
      <c r="R88" s="61">
        <v>627</v>
      </c>
      <c r="S88" s="60">
        <v>988</v>
      </c>
      <c r="T88" s="60">
        <v>452</v>
      </c>
      <c r="U88" s="367">
        <v>536</v>
      </c>
    </row>
    <row r="89" spans="1:21" ht="15" customHeight="1">
      <c r="A89" s="344"/>
      <c r="B89" s="60"/>
      <c r="C89" s="60"/>
      <c r="D89" s="60"/>
      <c r="E89" s="62"/>
      <c r="F89" s="60"/>
      <c r="G89" s="61"/>
      <c r="H89" s="60"/>
      <c r="I89" s="60"/>
      <c r="J89" s="60"/>
      <c r="K89" s="60"/>
      <c r="L89" s="202"/>
      <c r="M89" s="60"/>
      <c r="N89" s="60"/>
      <c r="O89" s="60"/>
      <c r="P89" s="62"/>
      <c r="Q89" s="60"/>
      <c r="R89" s="61"/>
      <c r="S89" s="60"/>
      <c r="T89" s="60"/>
      <c r="U89" s="367"/>
    </row>
    <row r="90" spans="1:21" ht="15" customHeight="1">
      <c r="A90" s="344" t="s">
        <v>552</v>
      </c>
      <c r="B90" s="60">
        <f>SUM(B91:B95)</f>
        <v>3208</v>
      </c>
      <c r="C90" s="60">
        <f>SUM(C91:C95)</f>
        <v>1458</v>
      </c>
      <c r="D90" s="60">
        <f aca="true" t="shared" si="22" ref="D90:J90">SUM(D91:D95)</f>
        <v>1750</v>
      </c>
      <c r="E90" s="62">
        <f t="shared" si="22"/>
        <v>4064</v>
      </c>
      <c r="F90" s="60">
        <f t="shared" si="22"/>
        <v>1836</v>
      </c>
      <c r="G90" s="61">
        <f t="shared" si="22"/>
        <v>2228</v>
      </c>
      <c r="H90" s="60">
        <f t="shared" si="22"/>
        <v>5220</v>
      </c>
      <c r="I90" s="60">
        <f t="shared" si="22"/>
        <v>2448</v>
      </c>
      <c r="J90" s="60">
        <f t="shared" si="22"/>
        <v>2772</v>
      </c>
      <c r="K90" s="60"/>
      <c r="L90" s="202" t="s">
        <v>552</v>
      </c>
      <c r="M90" s="60">
        <f>SUM(M91:M95)</f>
        <v>5760</v>
      </c>
      <c r="N90" s="60">
        <f>SUM(N91:N95)</f>
        <v>2668</v>
      </c>
      <c r="O90" s="60">
        <f aca="true" t="shared" si="23" ref="O90:U90">SUM(O91:O95)</f>
        <v>3092</v>
      </c>
      <c r="P90" s="62">
        <f t="shared" si="23"/>
        <v>5253</v>
      </c>
      <c r="Q90" s="60">
        <f t="shared" si="23"/>
        <v>2484</v>
      </c>
      <c r="R90" s="61">
        <f t="shared" si="23"/>
        <v>2769</v>
      </c>
      <c r="S90" s="60">
        <f t="shared" si="23"/>
        <v>6108</v>
      </c>
      <c r="T90" s="60">
        <f t="shared" si="23"/>
        <v>2826</v>
      </c>
      <c r="U90" s="367">
        <f t="shared" si="23"/>
        <v>3282</v>
      </c>
    </row>
    <row r="91" spans="1:21" ht="15" customHeight="1">
      <c r="A91" s="344">
        <v>55</v>
      </c>
      <c r="B91" s="60">
        <v>755</v>
      </c>
      <c r="C91" s="60">
        <v>304</v>
      </c>
      <c r="D91" s="60">
        <v>451</v>
      </c>
      <c r="E91" s="62">
        <v>942</v>
      </c>
      <c r="F91" s="60">
        <v>441</v>
      </c>
      <c r="G91" s="61">
        <v>501</v>
      </c>
      <c r="H91" s="60">
        <v>1074</v>
      </c>
      <c r="I91" s="60">
        <v>495</v>
      </c>
      <c r="J91" s="60">
        <v>579</v>
      </c>
      <c r="K91" s="60"/>
      <c r="L91" s="202">
        <v>55</v>
      </c>
      <c r="M91" s="60">
        <v>1177</v>
      </c>
      <c r="N91" s="60">
        <v>567</v>
      </c>
      <c r="O91" s="60">
        <v>610</v>
      </c>
      <c r="P91" s="62">
        <v>1073</v>
      </c>
      <c r="Q91" s="60">
        <v>541</v>
      </c>
      <c r="R91" s="61">
        <v>532</v>
      </c>
      <c r="S91" s="60">
        <v>1033</v>
      </c>
      <c r="T91" s="60">
        <v>481</v>
      </c>
      <c r="U91" s="367">
        <v>552</v>
      </c>
    </row>
    <row r="92" spans="1:21" ht="15" customHeight="1">
      <c r="A92" s="344">
        <v>56</v>
      </c>
      <c r="B92" s="60">
        <v>594</v>
      </c>
      <c r="C92" s="60">
        <v>271</v>
      </c>
      <c r="D92" s="60">
        <v>323</v>
      </c>
      <c r="E92" s="62">
        <v>815</v>
      </c>
      <c r="F92" s="60">
        <v>371</v>
      </c>
      <c r="G92" s="61">
        <v>444</v>
      </c>
      <c r="H92" s="60">
        <v>1105</v>
      </c>
      <c r="I92" s="60">
        <v>532</v>
      </c>
      <c r="J92" s="60">
        <v>573</v>
      </c>
      <c r="K92" s="60"/>
      <c r="L92" s="202">
        <v>56</v>
      </c>
      <c r="M92" s="60">
        <v>1132</v>
      </c>
      <c r="N92" s="60">
        <v>528</v>
      </c>
      <c r="O92" s="60">
        <v>604</v>
      </c>
      <c r="P92" s="62">
        <v>996</v>
      </c>
      <c r="Q92" s="60">
        <v>455</v>
      </c>
      <c r="R92" s="61">
        <v>541</v>
      </c>
      <c r="S92" s="60">
        <v>1296</v>
      </c>
      <c r="T92" s="60">
        <v>589</v>
      </c>
      <c r="U92" s="367">
        <v>707</v>
      </c>
    </row>
    <row r="93" spans="1:21" ht="15" customHeight="1">
      <c r="A93" s="344">
        <v>57</v>
      </c>
      <c r="B93" s="60">
        <v>599</v>
      </c>
      <c r="C93" s="60">
        <v>297</v>
      </c>
      <c r="D93" s="60">
        <v>302</v>
      </c>
      <c r="E93" s="62">
        <v>808</v>
      </c>
      <c r="F93" s="60">
        <v>379</v>
      </c>
      <c r="G93" s="61">
        <v>429</v>
      </c>
      <c r="H93" s="60">
        <v>1044</v>
      </c>
      <c r="I93" s="60">
        <v>474</v>
      </c>
      <c r="J93" s="60">
        <v>570</v>
      </c>
      <c r="K93" s="60"/>
      <c r="L93" s="202">
        <v>57</v>
      </c>
      <c r="M93" s="60">
        <v>1200</v>
      </c>
      <c r="N93" s="60">
        <v>547</v>
      </c>
      <c r="O93" s="60">
        <v>653</v>
      </c>
      <c r="P93" s="62">
        <v>1029</v>
      </c>
      <c r="Q93" s="60">
        <v>485</v>
      </c>
      <c r="R93" s="61">
        <v>544</v>
      </c>
      <c r="S93" s="60">
        <v>1228</v>
      </c>
      <c r="T93" s="60">
        <v>582</v>
      </c>
      <c r="U93" s="367">
        <v>646</v>
      </c>
    </row>
    <row r="94" spans="1:21" ht="15" customHeight="1">
      <c r="A94" s="344">
        <v>58</v>
      </c>
      <c r="B94" s="60">
        <v>612</v>
      </c>
      <c r="C94" s="60">
        <v>277</v>
      </c>
      <c r="D94" s="60">
        <v>335</v>
      </c>
      <c r="E94" s="62">
        <v>785</v>
      </c>
      <c r="F94" s="60">
        <v>335</v>
      </c>
      <c r="G94" s="61">
        <v>450</v>
      </c>
      <c r="H94" s="60">
        <v>1009</v>
      </c>
      <c r="I94" s="60">
        <v>480</v>
      </c>
      <c r="J94" s="60">
        <v>529</v>
      </c>
      <c r="K94" s="60"/>
      <c r="L94" s="202">
        <v>58</v>
      </c>
      <c r="M94" s="60">
        <v>1113</v>
      </c>
      <c r="N94" s="60">
        <v>517</v>
      </c>
      <c r="O94" s="60">
        <v>596</v>
      </c>
      <c r="P94" s="62">
        <v>1090</v>
      </c>
      <c r="Q94" s="60">
        <v>493</v>
      </c>
      <c r="R94" s="61">
        <v>597</v>
      </c>
      <c r="S94" s="60">
        <v>1305</v>
      </c>
      <c r="T94" s="60">
        <v>590</v>
      </c>
      <c r="U94" s="367">
        <v>715</v>
      </c>
    </row>
    <row r="95" spans="1:21" ht="15" customHeight="1">
      <c r="A95" s="344">
        <v>59</v>
      </c>
      <c r="B95" s="60">
        <v>648</v>
      </c>
      <c r="C95" s="60">
        <v>309</v>
      </c>
      <c r="D95" s="60">
        <v>339</v>
      </c>
      <c r="E95" s="62">
        <v>714</v>
      </c>
      <c r="F95" s="60">
        <v>310</v>
      </c>
      <c r="G95" s="61">
        <v>404</v>
      </c>
      <c r="H95" s="60">
        <v>988</v>
      </c>
      <c r="I95" s="60">
        <v>467</v>
      </c>
      <c r="J95" s="60">
        <v>521</v>
      </c>
      <c r="K95" s="60"/>
      <c r="L95" s="202">
        <v>59</v>
      </c>
      <c r="M95" s="60">
        <v>1138</v>
      </c>
      <c r="N95" s="60">
        <v>509</v>
      </c>
      <c r="O95" s="60">
        <v>629</v>
      </c>
      <c r="P95" s="62">
        <v>1065</v>
      </c>
      <c r="Q95" s="60">
        <v>510</v>
      </c>
      <c r="R95" s="61">
        <v>555</v>
      </c>
      <c r="S95" s="60">
        <v>1246</v>
      </c>
      <c r="T95" s="60">
        <v>584</v>
      </c>
      <c r="U95" s="367">
        <v>662</v>
      </c>
    </row>
    <row r="96" spans="1:21" ht="15" customHeight="1">
      <c r="A96" s="344"/>
      <c r="B96" s="60"/>
      <c r="C96" s="60"/>
      <c r="D96" s="60"/>
      <c r="E96" s="62"/>
      <c r="F96" s="60"/>
      <c r="G96" s="61"/>
      <c r="H96" s="60"/>
      <c r="I96" s="60"/>
      <c r="J96" s="60"/>
      <c r="K96" s="60"/>
      <c r="L96" s="202"/>
      <c r="M96" s="60"/>
      <c r="N96" s="60"/>
      <c r="O96" s="60"/>
      <c r="P96" s="62"/>
      <c r="Q96" s="60"/>
      <c r="R96" s="61"/>
      <c r="S96" s="60"/>
      <c r="T96" s="60"/>
      <c r="U96" s="367"/>
    </row>
    <row r="97" spans="1:21" ht="15" customHeight="1">
      <c r="A97" s="344" t="s">
        <v>436</v>
      </c>
      <c r="B97" s="60">
        <f>SUM(B98:B102)</f>
        <v>3018</v>
      </c>
      <c r="C97" s="60">
        <f>SUM(C98:C102)</f>
        <v>1358</v>
      </c>
      <c r="D97" s="60">
        <f aca="true" t="shared" si="24" ref="D97:J97">SUM(D98:D102)</f>
        <v>1660</v>
      </c>
      <c r="E97" s="62">
        <f t="shared" si="24"/>
        <v>3025</v>
      </c>
      <c r="F97" s="60">
        <f t="shared" si="24"/>
        <v>1384</v>
      </c>
      <c r="G97" s="61">
        <f t="shared" si="24"/>
        <v>1641</v>
      </c>
      <c r="H97" s="60">
        <f t="shared" si="24"/>
        <v>3918</v>
      </c>
      <c r="I97" s="60">
        <f t="shared" si="24"/>
        <v>1775</v>
      </c>
      <c r="J97" s="60">
        <f t="shared" si="24"/>
        <v>2143</v>
      </c>
      <c r="K97" s="60"/>
      <c r="L97" s="202" t="s">
        <v>436</v>
      </c>
      <c r="M97" s="60">
        <f>SUM(M98:M102)</f>
        <v>5024</v>
      </c>
      <c r="N97" s="60">
        <f>SUM(N98:N102)</f>
        <v>2346</v>
      </c>
      <c r="O97" s="60">
        <f aca="true" t="shared" si="25" ref="O97:U97">SUM(O98:O102)</f>
        <v>2678</v>
      </c>
      <c r="P97" s="62">
        <f t="shared" si="25"/>
        <v>4919</v>
      </c>
      <c r="Q97" s="60">
        <f t="shared" si="25"/>
        <v>2271</v>
      </c>
      <c r="R97" s="61">
        <f t="shared" si="25"/>
        <v>2648</v>
      </c>
      <c r="S97" s="60">
        <f t="shared" si="25"/>
        <v>5482</v>
      </c>
      <c r="T97" s="60">
        <f t="shared" si="25"/>
        <v>2532</v>
      </c>
      <c r="U97" s="367">
        <f t="shared" si="25"/>
        <v>2950</v>
      </c>
    </row>
    <row r="98" spans="1:21" ht="15" customHeight="1">
      <c r="A98" s="344">
        <v>60</v>
      </c>
      <c r="B98" s="60">
        <v>621</v>
      </c>
      <c r="C98" s="60">
        <v>290</v>
      </c>
      <c r="D98" s="60">
        <v>331</v>
      </c>
      <c r="E98" s="62">
        <v>744</v>
      </c>
      <c r="F98" s="60">
        <v>303</v>
      </c>
      <c r="G98" s="61">
        <v>441</v>
      </c>
      <c r="H98" s="60">
        <v>908</v>
      </c>
      <c r="I98" s="60">
        <v>417</v>
      </c>
      <c r="J98" s="60">
        <v>491</v>
      </c>
      <c r="K98" s="60"/>
      <c r="L98" s="202">
        <v>60</v>
      </c>
      <c r="M98" s="60">
        <v>1042</v>
      </c>
      <c r="N98" s="60">
        <v>483</v>
      </c>
      <c r="O98" s="60">
        <v>559</v>
      </c>
      <c r="P98" s="62">
        <v>1021</v>
      </c>
      <c r="Q98" s="60">
        <v>499</v>
      </c>
      <c r="R98" s="61">
        <v>522</v>
      </c>
      <c r="S98" s="60">
        <v>1100</v>
      </c>
      <c r="T98" s="60">
        <v>535</v>
      </c>
      <c r="U98" s="367">
        <v>565</v>
      </c>
    </row>
    <row r="99" spans="1:21" ht="15" customHeight="1">
      <c r="A99" s="344">
        <v>61</v>
      </c>
      <c r="B99" s="60">
        <v>582</v>
      </c>
      <c r="C99" s="60">
        <v>267</v>
      </c>
      <c r="D99" s="60">
        <v>315</v>
      </c>
      <c r="E99" s="62">
        <v>567</v>
      </c>
      <c r="F99" s="60">
        <v>263</v>
      </c>
      <c r="G99" s="61">
        <v>304</v>
      </c>
      <c r="H99" s="60">
        <v>792</v>
      </c>
      <c r="I99" s="60">
        <v>363</v>
      </c>
      <c r="J99" s="60">
        <v>429</v>
      </c>
      <c r="K99" s="60"/>
      <c r="L99" s="202">
        <v>61</v>
      </c>
      <c r="M99" s="60">
        <v>1051</v>
      </c>
      <c r="N99" s="60">
        <v>510</v>
      </c>
      <c r="O99" s="60">
        <v>541</v>
      </c>
      <c r="P99" s="62">
        <v>1010</v>
      </c>
      <c r="Q99" s="60">
        <v>474</v>
      </c>
      <c r="R99" s="61">
        <v>536</v>
      </c>
      <c r="S99" s="60">
        <v>1053</v>
      </c>
      <c r="T99" s="60">
        <v>477</v>
      </c>
      <c r="U99" s="367">
        <v>576</v>
      </c>
    </row>
    <row r="100" spans="1:21" ht="15" customHeight="1">
      <c r="A100" s="344">
        <v>62</v>
      </c>
      <c r="B100" s="60">
        <v>646</v>
      </c>
      <c r="C100" s="60">
        <v>293</v>
      </c>
      <c r="D100" s="60">
        <v>353</v>
      </c>
      <c r="E100" s="62">
        <v>559</v>
      </c>
      <c r="F100" s="60">
        <v>283</v>
      </c>
      <c r="G100" s="61">
        <v>276</v>
      </c>
      <c r="H100" s="60">
        <v>800</v>
      </c>
      <c r="I100" s="60">
        <v>377</v>
      </c>
      <c r="J100" s="60">
        <v>423</v>
      </c>
      <c r="K100" s="60"/>
      <c r="L100" s="202">
        <v>62</v>
      </c>
      <c r="M100" s="60">
        <v>986</v>
      </c>
      <c r="N100" s="60">
        <v>432</v>
      </c>
      <c r="O100" s="60">
        <v>554</v>
      </c>
      <c r="P100" s="62">
        <v>1004</v>
      </c>
      <c r="Q100" s="60">
        <v>456</v>
      </c>
      <c r="R100" s="61">
        <v>548</v>
      </c>
      <c r="S100" s="60">
        <v>1074</v>
      </c>
      <c r="T100" s="60">
        <v>492</v>
      </c>
      <c r="U100" s="367">
        <v>582</v>
      </c>
    </row>
    <row r="101" spans="1:21" ht="15" customHeight="1">
      <c r="A101" s="344">
        <v>63</v>
      </c>
      <c r="B101" s="60">
        <v>601</v>
      </c>
      <c r="C101" s="60">
        <v>255</v>
      </c>
      <c r="D101" s="60">
        <v>346</v>
      </c>
      <c r="E101" s="62">
        <v>580</v>
      </c>
      <c r="F101" s="60">
        <v>264</v>
      </c>
      <c r="G101" s="61">
        <v>316</v>
      </c>
      <c r="H101" s="60">
        <v>767</v>
      </c>
      <c r="I101" s="60">
        <v>335</v>
      </c>
      <c r="J101" s="60">
        <v>432</v>
      </c>
      <c r="K101" s="60"/>
      <c r="L101" s="202">
        <v>63</v>
      </c>
      <c r="M101" s="60">
        <v>989</v>
      </c>
      <c r="N101" s="60">
        <v>469</v>
      </c>
      <c r="O101" s="60">
        <v>520</v>
      </c>
      <c r="P101" s="62">
        <v>954</v>
      </c>
      <c r="Q101" s="60">
        <v>431</v>
      </c>
      <c r="R101" s="61">
        <v>523</v>
      </c>
      <c r="S101" s="60">
        <v>1119</v>
      </c>
      <c r="T101" s="60">
        <v>491</v>
      </c>
      <c r="U101" s="367">
        <v>628</v>
      </c>
    </row>
    <row r="102" spans="1:21" ht="15" customHeight="1">
      <c r="A102" s="344">
        <v>64</v>
      </c>
      <c r="B102" s="60">
        <v>568</v>
      </c>
      <c r="C102" s="60">
        <v>253</v>
      </c>
      <c r="D102" s="60">
        <v>315</v>
      </c>
      <c r="E102" s="62">
        <v>575</v>
      </c>
      <c r="F102" s="60">
        <v>271</v>
      </c>
      <c r="G102" s="61">
        <v>304</v>
      </c>
      <c r="H102" s="60">
        <v>651</v>
      </c>
      <c r="I102" s="60">
        <v>283</v>
      </c>
      <c r="J102" s="60">
        <v>368</v>
      </c>
      <c r="K102" s="60"/>
      <c r="L102" s="202">
        <v>64</v>
      </c>
      <c r="M102" s="60">
        <v>956</v>
      </c>
      <c r="N102" s="60">
        <v>452</v>
      </c>
      <c r="O102" s="60">
        <v>504</v>
      </c>
      <c r="P102" s="62">
        <v>930</v>
      </c>
      <c r="Q102" s="60">
        <v>411</v>
      </c>
      <c r="R102" s="61">
        <v>519</v>
      </c>
      <c r="S102" s="60">
        <v>1136</v>
      </c>
      <c r="T102" s="60">
        <v>537</v>
      </c>
      <c r="U102" s="367">
        <v>599</v>
      </c>
    </row>
    <row r="103" spans="1:21" ht="15" customHeight="1">
      <c r="A103" s="344"/>
      <c r="B103" s="60"/>
      <c r="C103" s="60"/>
      <c r="D103" s="60"/>
      <c r="E103" s="62"/>
      <c r="F103" s="60"/>
      <c r="G103" s="61"/>
      <c r="H103" s="60"/>
      <c r="I103" s="60"/>
      <c r="J103" s="60"/>
      <c r="K103" s="60"/>
      <c r="L103" s="202"/>
      <c r="M103" s="60"/>
      <c r="N103" s="60"/>
      <c r="O103" s="60"/>
      <c r="P103" s="62"/>
      <c r="Q103" s="60"/>
      <c r="R103" s="61"/>
      <c r="S103" s="60"/>
      <c r="T103" s="60"/>
      <c r="U103" s="367"/>
    </row>
    <row r="104" spans="1:21" ht="15" customHeight="1">
      <c r="A104" s="344" t="s">
        <v>437</v>
      </c>
      <c r="B104" s="60">
        <f>SUM(B105:B109)</f>
        <v>2482</v>
      </c>
      <c r="C104" s="60">
        <f>SUM(C105:C109)</f>
        <v>1090</v>
      </c>
      <c r="D104" s="60">
        <f aca="true" t="shared" si="26" ref="D104:J104">SUM(D105:D109)</f>
        <v>1392</v>
      </c>
      <c r="E104" s="62">
        <f t="shared" si="26"/>
        <v>2749</v>
      </c>
      <c r="F104" s="60">
        <f t="shared" si="26"/>
        <v>1217</v>
      </c>
      <c r="G104" s="61">
        <f t="shared" si="26"/>
        <v>1532</v>
      </c>
      <c r="H104" s="60">
        <f t="shared" si="26"/>
        <v>2831</v>
      </c>
      <c r="I104" s="60">
        <f t="shared" si="26"/>
        <v>1266</v>
      </c>
      <c r="J104" s="60">
        <f t="shared" si="26"/>
        <v>1565</v>
      </c>
      <c r="K104" s="60"/>
      <c r="L104" s="202" t="s">
        <v>437</v>
      </c>
      <c r="M104" s="60">
        <f>SUM(M105:M109)</f>
        <v>3684</v>
      </c>
      <c r="N104" s="60">
        <f>SUM(N105:N109)</f>
        <v>1644</v>
      </c>
      <c r="O104" s="60">
        <f aca="true" t="shared" si="27" ref="O104:U104">SUM(O105:O109)</f>
        <v>2040</v>
      </c>
      <c r="P104" s="62">
        <f t="shared" si="27"/>
        <v>4136</v>
      </c>
      <c r="Q104" s="60">
        <f t="shared" si="27"/>
        <v>1945</v>
      </c>
      <c r="R104" s="61">
        <f t="shared" si="27"/>
        <v>2191</v>
      </c>
      <c r="S104" s="60">
        <f t="shared" si="27"/>
        <v>5084</v>
      </c>
      <c r="T104" s="60">
        <f t="shared" si="27"/>
        <v>2297</v>
      </c>
      <c r="U104" s="367">
        <f t="shared" si="27"/>
        <v>2787</v>
      </c>
    </row>
    <row r="105" spans="1:21" ht="15" customHeight="1">
      <c r="A105" s="344">
        <v>65</v>
      </c>
      <c r="B105" s="60">
        <v>570</v>
      </c>
      <c r="C105" s="60">
        <v>235</v>
      </c>
      <c r="D105" s="60">
        <v>335</v>
      </c>
      <c r="E105" s="62">
        <v>572</v>
      </c>
      <c r="F105" s="60">
        <v>262</v>
      </c>
      <c r="G105" s="61">
        <v>310</v>
      </c>
      <c r="H105" s="60">
        <v>695</v>
      </c>
      <c r="I105" s="60">
        <v>279</v>
      </c>
      <c r="J105" s="60">
        <v>416</v>
      </c>
      <c r="K105" s="60"/>
      <c r="L105" s="202">
        <v>65</v>
      </c>
      <c r="M105" s="60">
        <v>875</v>
      </c>
      <c r="N105" s="60">
        <v>411</v>
      </c>
      <c r="O105" s="60">
        <v>464</v>
      </c>
      <c r="P105" s="62">
        <v>903</v>
      </c>
      <c r="Q105" s="60">
        <v>431</v>
      </c>
      <c r="R105" s="61">
        <v>472</v>
      </c>
      <c r="S105" s="60">
        <v>1092</v>
      </c>
      <c r="T105" s="60">
        <v>526</v>
      </c>
      <c r="U105" s="367">
        <v>566</v>
      </c>
    </row>
    <row r="106" spans="1:21" ht="15" customHeight="1">
      <c r="A106" s="344">
        <v>66</v>
      </c>
      <c r="B106" s="60">
        <v>509</v>
      </c>
      <c r="C106" s="60">
        <v>224</v>
      </c>
      <c r="D106" s="60">
        <v>285</v>
      </c>
      <c r="E106" s="62">
        <v>554</v>
      </c>
      <c r="F106" s="60">
        <v>251</v>
      </c>
      <c r="G106" s="61">
        <v>303</v>
      </c>
      <c r="H106" s="60">
        <v>542</v>
      </c>
      <c r="I106" s="60">
        <v>250</v>
      </c>
      <c r="J106" s="60">
        <v>292</v>
      </c>
      <c r="K106" s="60"/>
      <c r="L106" s="202">
        <v>66</v>
      </c>
      <c r="M106" s="60">
        <v>740</v>
      </c>
      <c r="N106" s="60">
        <v>330</v>
      </c>
      <c r="O106" s="60">
        <v>410</v>
      </c>
      <c r="P106" s="62">
        <v>878</v>
      </c>
      <c r="Q106" s="60">
        <v>426</v>
      </c>
      <c r="R106" s="61">
        <v>452</v>
      </c>
      <c r="S106" s="60">
        <v>1025</v>
      </c>
      <c r="T106" s="60">
        <v>457</v>
      </c>
      <c r="U106" s="367">
        <v>568</v>
      </c>
    </row>
    <row r="107" spans="1:21" ht="15" customHeight="1">
      <c r="A107" s="344">
        <v>67</v>
      </c>
      <c r="B107" s="60">
        <v>521</v>
      </c>
      <c r="C107" s="60">
        <v>224</v>
      </c>
      <c r="D107" s="60">
        <v>297</v>
      </c>
      <c r="E107" s="62">
        <v>562</v>
      </c>
      <c r="F107" s="60">
        <v>251</v>
      </c>
      <c r="G107" s="61">
        <v>311</v>
      </c>
      <c r="H107" s="60">
        <v>520</v>
      </c>
      <c r="I107" s="60">
        <v>260</v>
      </c>
      <c r="J107" s="60">
        <v>260</v>
      </c>
      <c r="K107" s="60"/>
      <c r="L107" s="202">
        <v>67</v>
      </c>
      <c r="M107" s="60">
        <v>750</v>
      </c>
      <c r="N107" s="60">
        <v>336</v>
      </c>
      <c r="O107" s="60">
        <v>414</v>
      </c>
      <c r="P107" s="62">
        <v>829</v>
      </c>
      <c r="Q107" s="60">
        <v>352</v>
      </c>
      <c r="R107" s="61">
        <v>477</v>
      </c>
      <c r="S107" s="60">
        <v>1025</v>
      </c>
      <c r="T107" s="60">
        <v>458</v>
      </c>
      <c r="U107" s="367">
        <v>567</v>
      </c>
    </row>
    <row r="108" spans="1:21" ht="15" customHeight="1">
      <c r="A108" s="344">
        <v>68</v>
      </c>
      <c r="B108" s="60">
        <v>465</v>
      </c>
      <c r="C108" s="60">
        <v>204</v>
      </c>
      <c r="D108" s="60">
        <v>261</v>
      </c>
      <c r="E108" s="62">
        <v>550</v>
      </c>
      <c r="F108" s="60">
        <v>228</v>
      </c>
      <c r="G108" s="61">
        <v>322</v>
      </c>
      <c r="H108" s="60">
        <v>531</v>
      </c>
      <c r="I108" s="60">
        <v>232</v>
      </c>
      <c r="J108" s="60">
        <v>299</v>
      </c>
      <c r="K108" s="60"/>
      <c r="L108" s="202">
        <v>68</v>
      </c>
      <c r="M108" s="60">
        <v>697</v>
      </c>
      <c r="N108" s="60">
        <v>299</v>
      </c>
      <c r="O108" s="60">
        <v>398</v>
      </c>
      <c r="P108" s="62">
        <v>781</v>
      </c>
      <c r="Q108" s="60">
        <v>376</v>
      </c>
      <c r="R108" s="61">
        <v>405</v>
      </c>
      <c r="S108" s="60">
        <v>991</v>
      </c>
      <c r="T108" s="60">
        <v>443</v>
      </c>
      <c r="U108" s="367">
        <v>548</v>
      </c>
    </row>
    <row r="109" spans="1:21" ht="15" customHeight="1">
      <c r="A109" s="344">
        <v>69</v>
      </c>
      <c r="B109" s="60">
        <v>417</v>
      </c>
      <c r="C109" s="60">
        <v>203</v>
      </c>
      <c r="D109" s="60">
        <v>214</v>
      </c>
      <c r="E109" s="62">
        <v>511</v>
      </c>
      <c r="F109" s="60">
        <v>225</v>
      </c>
      <c r="G109" s="61">
        <v>286</v>
      </c>
      <c r="H109" s="60">
        <v>543</v>
      </c>
      <c r="I109" s="60">
        <v>245</v>
      </c>
      <c r="J109" s="60">
        <v>298</v>
      </c>
      <c r="K109" s="60"/>
      <c r="L109" s="202">
        <v>69</v>
      </c>
      <c r="M109" s="60">
        <v>622</v>
      </c>
      <c r="N109" s="60">
        <v>268</v>
      </c>
      <c r="O109" s="60">
        <v>354</v>
      </c>
      <c r="P109" s="62">
        <v>745</v>
      </c>
      <c r="Q109" s="60">
        <v>360</v>
      </c>
      <c r="R109" s="61">
        <v>385</v>
      </c>
      <c r="S109" s="60">
        <v>951</v>
      </c>
      <c r="T109" s="60">
        <v>413</v>
      </c>
      <c r="U109" s="367">
        <v>538</v>
      </c>
    </row>
    <row r="110" spans="1:21" ht="15" customHeight="1" thickBot="1">
      <c r="A110" s="364"/>
      <c r="B110" s="52"/>
      <c r="C110" s="52"/>
      <c r="D110" s="52"/>
      <c r="E110" s="64"/>
      <c r="F110" s="52"/>
      <c r="G110" s="65"/>
      <c r="H110" s="52"/>
      <c r="I110" s="52"/>
      <c r="J110" s="52"/>
      <c r="K110" s="60"/>
      <c r="L110" s="221"/>
      <c r="M110" s="52"/>
      <c r="N110" s="52"/>
      <c r="O110" s="52"/>
      <c r="P110" s="64"/>
      <c r="Q110" s="52"/>
      <c r="R110" s="65"/>
      <c r="S110" s="52"/>
      <c r="T110" s="52"/>
      <c r="U110" s="368"/>
    </row>
    <row r="111" spans="1:21" ht="15" customHeight="1">
      <c r="A111" s="21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219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5" customHeight="1">
      <c r="A112" s="21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219"/>
      <c r="M112" s="60"/>
      <c r="N112" s="60"/>
      <c r="O112" s="60"/>
      <c r="P112" s="60"/>
      <c r="Q112" s="60"/>
      <c r="R112" s="60"/>
      <c r="S112" s="60"/>
      <c r="T112" s="60"/>
      <c r="U112" s="60"/>
    </row>
    <row r="113" ht="15" customHeight="1" thickBot="1">
      <c r="K113" s="219"/>
    </row>
    <row r="114" spans="1:21" ht="15" customHeight="1">
      <c r="A114" s="631" t="s">
        <v>535</v>
      </c>
      <c r="B114" s="667" t="s">
        <v>536</v>
      </c>
      <c r="C114" s="668"/>
      <c r="D114" s="669"/>
      <c r="E114" s="666" t="s">
        <v>537</v>
      </c>
      <c r="F114" s="666"/>
      <c r="G114" s="667"/>
      <c r="H114" s="666" t="s">
        <v>538</v>
      </c>
      <c r="I114" s="666"/>
      <c r="J114" s="667"/>
      <c r="K114" s="219"/>
      <c r="L114" s="669" t="s">
        <v>535</v>
      </c>
      <c r="M114" s="667" t="s">
        <v>545</v>
      </c>
      <c r="N114" s="668"/>
      <c r="O114" s="669"/>
      <c r="P114" s="666" t="s">
        <v>546</v>
      </c>
      <c r="Q114" s="666"/>
      <c r="R114" s="667"/>
      <c r="S114" s="666" t="s">
        <v>547</v>
      </c>
      <c r="T114" s="666"/>
      <c r="U114" s="671"/>
    </row>
    <row r="115" spans="1:21" ht="15" customHeight="1">
      <c r="A115" s="627"/>
      <c r="B115" s="126" t="s">
        <v>35</v>
      </c>
      <c r="C115" s="126" t="s">
        <v>145</v>
      </c>
      <c r="D115" s="126" t="s">
        <v>146</v>
      </c>
      <c r="E115" s="126" t="s">
        <v>35</v>
      </c>
      <c r="F115" s="126" t="s">
        <v>145</v>
      </c>
      <c r="G115" s="126" t="s">
        <v>146</v>
      </c>
      <c r="H115" s="126" t="s">
        <v>35</v>
      </c>
      <c r="I115" s="126" t="s">
        <v>145</v>
      </c>
      <c r="J115" s="127" t="s">
        <v>146</v>
      </c>
      <c r="K115" s="219"/>
      <c r="L115" s="670"/>
      <c r="M115" s="126" t="s">
        <v>35</v>
      </c>
      <c r="N115" s="126" t="s">
        <v>145</v>
      </c>
      <c r="O115" s="126" t="s">
        <v>146</v>
      </c>
      <c r="P115" s="126" t="s">
        <v>35</v>
      </c>
      <c r="Q115" s="126" t="s">
        <v>145</v>
      </c>
      <c r="R115" s="126" t="s">
        <v>146</v>
      </c>
      <c r="S115" s="126" t="s">
        <v>35</v>
      </c>
      <c r="T115" s="126" t="s">
        <v>145</v>
      </c>
      <c r="U115" s="365" t="s">
        <v>146</v>
      </c>
    </row>
    <row r="116" spans="1:21" ht="15" customHeight="1">
      <c r="A116" s="363"/>
      <c r="B116" s="58"/>
      <c r="C116" s="58"/>
      <c r="D116" s="59"/>
      <c r="E116" s="58"/>
      <c r="F116" s="58"/>
      <c r="G116" s="59"/>
      <c r="H116" s="58"/>
      <c r="I116" s="58"/>
      <c r="J116" s="58"/>
      <c r="K116" s="60"/>
      <c r="L116" s="220"/>
      <c r="M116" s="58"/>
      <c r="N116" s="58"/>
      <c r="O116" s="59"/>
      <c r="P116" s="58"/>
      <c r="Q116" s="58"/>
      <c r="R116" s="59"/>
      <c r="S116" s="63"/>
      <c r="T116" s="58"/>
      <c r="U116" s="366"/>
    </row>
    <row r="117" spans="1:21" ht="15" customHeight="1">
      <c r="A117" s="344" t="s">
        <v>438</v>
      </c>
      <c r="B117" s="60">
        <f>SUM(B118:B122)</f>
        <v>1887</v>
      </c>
      <c r="C117" s="60">
        <f>SUM(C118:C122)</f>
        <v>853</v>
      </c>
      <c r="D117" s="61">
        <f>SUM(D118:D122)</f>
        <v>1034</v>
      </c>
      <c r="E117" s="60">
        <f aca="true" t="shared" si="28" ref="E117:J117">SUM(E118:E122)</f>
        <v>2131</v>
      </c>
      <c r="F117" s="60">
        <f t="shared" si="28"/>
        <v>895</v>
      </c>
      <c r="G117" s="61">
        <f t="shared" si="28"/>
        <v>1236</v>
      </c>
      <c r="H117" s="60">
        <f t="shared" si="28"/>
        <v>2524</v>
      </c>
      <c r="I117" s="60">
        <f t="shared" si="28"/>
        <v>1073</v>
      </c>
      <c r="J117" s="60">
        <f t="shared" si="28"/>
        <v>1451</v>
      </c>
      <c r="K117" s="60"/>
      <c r="L117" s="202" t="s">
        <v>438</v>
      </c>
      <c r="M117" s="60">
        <f>SUM(M118:M122)</f>
        <v>2524</v>
      </c>
      <c r="N117" s="60">
        <f>SUM(N118:N122)</f>
        <v>1092</v>
      </c>
      <c r="O117" s="61">
        <f>SUM(O118:O122)</f>
        <v>1432</v>
      </c>
      <c r="P117" s="60">
        <f aca="true" t="shared" si="29" ref="P117:U117">SUM(P118:P122)</f>
        <v>2977</v>
      </c>
      <c r="Q117" s="60">
        <f t="shared" si="29"/>
        <v>1276</v>
      </c>
      <c r="R117" s="61">
        <f t="shared" si="29"/>
        <v>1701</v>
      </c>
      <c r="S117" s="62">
        <f t="shared" si="29"/>
        <v>4229</v>
      </c>
      <c r="T117" s="60">
        <f t="shared" si="29"/>
        <v>1910</v>
      </c>
      <c r="U117" s="367">
        <f t="shared" si="29"/>
        <v>2319</v>
      </c>
    </row>
    <row r="118" spans="1:21" ht="15" customHeight="1">
      <c r="A118" s="344">
        <v>70</v>
      </c>
      <c r="B118" s="60">
        <v>407</v>
      </c>
      <c r="C118" s="60">
        <v>192</v>
      </c>
      <c r="D118" s="61">
        <v>215</v>
      </c>
      <c r="E118" s="60">
        <v>522</v>
      </c>
      <c r="F118" s="60">
        <v>210</v>
      </c>
      <c r="G118" s="61">
        <v>312</v>
      </c>
      <c r="H118" s="60">
        <v>549</v>
      </c>
      <c r="I118" s="60">
        <v>235</v>
      </c>
      <c r="J118" s="60">
        <v>314</v>
      </c>
      <c r="K118" s="60"/>
      <c r="L118" s="202">
        <v>70</v>
      </c>
      <c r="M118" s="60">
        <v>628</v>
      </c>
      <c r="N118" s="60">
        <v>237</v>
      </c>
      <c r="O118" s="61">
        <v>391</v>
      </c>
      <c r="P118" s="60">
        <v>712</v>
      </c>
      <c r="Q118" s="60">
        <v>335</v>
      </c>
      <c r="R118" s="61">
        <v>377</v>
      </c>
      <c r="S118" s="66">
        <v>916</v>
      </c>
      <c r="T118" s="67">
        <v>425</v>
      </c>
      <c r="U118" s="369">
        <v>491</v>
      </c>
    </row>
    <row r="119" spans="1:21" ht="15" customHeight="1">
      <c r="A119" s="344">
        <v>71</v>
      </c>
      <c r="B119" s="60">
        <v>426</v>
      </c>
      <c r="C119" s="60">
        <v>209</v>
      </c>
      <c r="D119" s="61">
        <v>217</v>
      </c>
      <c r="E119" s="60">
        <v>434</v>
      </c>
      <c r="F119" s="60">
        <v>178</v>
      </c>
      <c r="G119" s="61">
        <v>256</v>
      </c>
      <c r="H119" s="60">
        <v>496</v>
      </c>
      <c r="I119" s="60">
        <v>221</v>
      </c>
      <c r="J119" s="60">
        <v>275</v>
      </c>
      <c r="K119" s="60"/>
      <c r="L119" s="202">
        <v>71</v>
      </c>
      <c r="M119" s="60">
        <v>487</v>
      </c>
      <c r="N119" s="60">
        <v>221</v>
      </c>
      <c r="O119" s="61">
        <v>266</v>
      </c>
      <c r="P119" s="60">
        <v>596</v>
      </c>
      <c r="Q119" s="60">
        <v>243</v>
      </c>
      <c r="R119" s="61">
        <v>353</v>
      </c>
      <c r="S119" s="66">
        <v>899</v>
      </c>
      <c r="T119" s="67">
        <v>422</v>
      </c>
      <c r="U119" s="369">
        <v>477</v>
      </c>
    </row>
    <row r="120" spans="1:21" ht="15" customHeight="1">
      <c r="A120" s="344">
        <v>72</v>
      </c>
      <c r="B120" s="60">
        <v>366</v>
      </c>
      <c r="C120" s="60">
        <v>152</v>
      </c>
      <c r="D120" s="61">
        <v>214</v>
      </c>
      <c r="E120" s="60">
        <v>441</v>
      </c>
      <c r="F120" s="60">
        <v>191</v>
      </c>
      <c r="G120" s="61">
        <v>250</v>
      </c>
      <c r="H120" s="60">
        <v>523</v>
      </c>
      <c r="I120" s="60">
        <v>226</v>
      </c>
      <c r="J120" s="60">
        <v>297</v>
      </c>
      <c r="K120" s="60"/>
      <c r="L120" s="202">
        <v>72</v>
      </c>
      <c r="M120" s="60">
        <v>465</v>
      </c>
      <c r="N120" s="60">
        <v>221</v>
      </c>
      <c r="O120" s="61">
        <v>244</v>
      </c>
      <c r="P120" s="60">
        <v>574</v>
      </c>
      <c r="Q120" s="60">
        <v>234</v>
      </c>
      <c r="R120" s="61">
        <v>340</v>
      </c>
      <c r="S120" s="66">
        <v>834</v>
      </c>
      <c r="T120" s="67">
        <v>333</v>
      </c>
      <c r="U120" s="369">
        <v>501</v>
      </c>
    </row>
    <row r="121" spans="1:21" ht="15" customHeight="1">
      <c r="A121" s="344">
        <v>73</v>
      </c>
      <c r="B121" s="60">
        <v>347</v>
      </c>
      <c r="C121" s="60">
        <v>160</v>
      </c>
      <c r="D121" s="61">
        <v>187</v>
      </c>
      <c r="E121" s="60">
        <v>404</v>
      </c>
      <c r="F121" s="60">
        <v>165</v>
      </c>
      <c r="G121" s="61">
        <v>239</v>
      </c>
      <c r="H121" s="60">
        <v>493</v>
      </c>
      <c r="I121" s="60">
        <v>198</v>
      </c>
      <c r="J121" s="60">
        <v>295</v>
      </c>
      <c r="K121" s="60"/>
      <c r="L121" s="202">
        <v>73</v>
      </c>
      <c r="M121" s="60">
        <v>479</v>
      </c>
      <c r="N121" s="60">
        <v>208</v>
      </c>
      <c r="O121" s="61">
        <v>271</v>
      </c>
      <c r="P121" s="60">
        <v>587</v>
      </c>
      <c r="Q121" s="60">
        <v>247</v>
      </c>
      <c r="R121" s="61">
        <v>340</v>
      </c>
      <c r="S121" s="66">
        <v>809</v>
      </c>
      <c r="T121" s="67">
        <v>385</v>
      </c>
      <c r="U121" s="369">
        <v>424</v>
      </c>
    </row>
    <row r="122" spans="1:21" ht="15" customHeight="1">
      <c r="A122" s="344">
        <v>74</v>
      </c>
      <c r="B122" s="60">
        <v>341</v>
      </c>
      <c r="C122" s="60">
        <v>140</v>
      </c>
      <c r="D122" s="61">
        <v>201</v>
      </c>
      <c r="E122" s="60">
        <v>330</v>
      </c>
      <c r="F122" s="60">
        <v>151</v>
      </c>
      <c r="G122" s="61">
        <v>179</v>
      </c>
      <c r="H122" s="60">
        <v>463</v>
      </c>
      <c r="I122" s="60">
        <v>193</v>
      </c>
      <c r="J122" s="60">
        <v>270</v>
      </c>
      <c r="K122" s="60"/>
      <c r="L122" s="202">
        <v>74</v>
      </c>
      <c r="M122" s="60">
        <v>465</v>
      </c>
      <c r="N122" s="60">
        <v>205</v>
      </c>
      <c r="O122" s="61">
        <v>260</v>
      </c>
      <c r="P122" s="60">
        <v>508</v>
      </c>
      <c r="Q122" s="60">
        <v>217</v>
      </c>
      <c r="R122" s="61">
        <v>291</v>
      </c>
      <c r="S122" s="66">
        <v>771</v>
      </c>
      <c r="T122" s="67">
        <v>345</v>
      </c>
      <c r="U122" s="369">
        <v>426</v>
      </c>
    </row>
    <row r="123" spans="1:21" ht="15" customHeight="1">
      <c r="A123" s="344"/>
      <c r="B123" s="60"/>
      <c r="C123" s="60"/>
      <c r="D123" s="61"/>
      <c r="E123" s="60"/>
      <c r="F123" s="60"/>
      <c r="G123" s="61"/>
      <c r="H123" s="60"/>
      <c r="I123" s="60"/>
      <c r="J123" s="60"/>
      <c r="K123" s="60"/>
      <c r="L123" s="202"/>
      <c r="M123" s="60"/>
      <c r="N123" s="60"/>
      <c r="O123" s="61"/>
      <c r="P123" s="60"/>
      <c r="Q123" s="60"/>
      <c r="R123" s="61"/>
      <c r="S123" s="62"/>
      <c r="T123" s="60"/>
      <c r="U123" s="367"/>
    </row>
    <row r="124" spans="1:21" ht="15" customHeight="1">
      <c r="A124" s="344" t="s">
        <v>439</v>
      </c>
      <c r="B124" s="60">
        <f>SUM(B125:B129)</f>
        <v>1207</v>
      </c>
      <c r="C124" s="60">
        <f>SUM(C125:C129)</f>
        <v>536</v>
      </c>
      <c r="D124" s="61">
        <f>SUM(D125:D129)</f>
        <v>671</v>
      </c>
      <c r="E124" s="60">
        <f aca="true" t="shared" si="30" ref="E124:J124">SUM(E125:E129)</f>
        <v>1546</v>
      </c>
      <c r="F124" s="60">
        <f t="shared" si="30"/>
        <v>669</v>
      </c>
      <c r="G124" s="61">
        <f t="shared" si="30"/>
        <v>877</v>
      </c>
      <c r="H124" s="60">
        <f t="shared" si="30"/>
        <v>1811</v>
      </c>
      <c r="I124" s="60">
        <f t="shared" si="30"/>
        <v>724</v>
      </c>
      <c r="J124" s="60">
        <f t="shared" si="30"/>
        <v>1087</v>
      </c>
      <c r="K124" s="60"/>
      <c r="L124" s="202" t="s">
        <v>439</v>
      </c>
      <c r="M124" s="60">
        <f>SUM(M125:M129)</f>
        <v>2098</v>
      </c>
      <c r="N124" s="60">
        <f>SUM(N125:N129)</f>
        <v>843</v>
      </c>
      <c r="O124" s="61">
        <f>SUM(O125:O129)</f>
        <v>1255</v>
      </c>
      <c r="P124" s="60">
        <f aca="true" t="shared" si="31" ref="P124:U124">SUM(P125:P129)</f>
        <v>1830</v>
      </c>
      <c r="Q124" s="60">
        <f t="shared" si="31"/>
        <v>757</v>
      </c>
      <c r="R124" s="61">
        <f t="shared" si="31"/>
        <v>1073</v>
      </c>
      <c r="S124" s="62">
        <f t="shared" si="31"/>
        <v>2897</v>
      </c>
      <c r="T124" s="60">
        <f t="shared" si="31"/>
        <v>1201</v>
      </c>
      <c r="U124" s="367">
        <f t="shared" si="31"/>
        <v>1696</v>
      </c>
    </row>
    <row r="125" spans="1:21" ht="15" customHeight="1">
      <c r="A125" s="344">
        <v>75</v>
      </c>
      <c r="B125" s="60">
        <v>301</v>
      </c>
      <c r="C125" s="60">
        <v>141</v>
      </c>
      <c r="D125" s="61">
        <v>160</v>
      </c>
      <c r="E125" s="60">
        <v>342</v>
      </c>
      <c r="F125" s="60">
        <v>154</v>
      </c>
      <c r="G125" s="61">
        <v>188</v>
      </c>
      <c r="H125" s="60">
        <v>439</v>
      </c>
      <c r="I125" s="60">
        <v>162</v>
      </c>
      <c r="J125" s="60">
        <v>277</v>
      </c>
      <c r="K125" s="60"/>
      <c r="L125" s="202">
        <v>75</v>
      </c>
      <c r="M125" s="60">
        <v>477</v>
      </c>
      <c r="N125" s="60">
        <v>187</v>
      </c>
      <c r="O125" s="61">
        <v>290</v>
      </c>
      <c r="P125" s="60">
        <v>471</v>
      </c>
      <c r="Q125" s="60">
        <v>173</v>
      </c>
      <c r="R125" s="61">
        <v>298</v>
      </c>
      <c r="S125" s="66">
        <v>728</v>
      </c>
      <c r="T125" s="67">
        <v>321</v>
      </c>
      <c r="U125" s="369">
        <v>407</v>
      </c>
    </row>
    <row r="126" spans="1:21" ht="15" customHeight="1">
      <c r="A126" s="344">
        <v>76</v>
      </c>
      <c r="B126" s="60">
        <v>257</v>
      </c>
      <c r="C126" s="60">
        <v>117</v>
      </c>
      <c r="D126" s="61">
        <v>140</v>
      </c>
      <c r="E126" s="60">
        <v>348</v>
      </c>
      <c r="F126" s="60">
        <v>169</v>
      </c>
      <c r="G126" s="61">
        <v>179</v>
      </c>
      <c r="H126" s="60">
        <v>375</v>
      </c>
      <c r="I126" s="60">
        <v>151</v>
      </c>
      <c r="J126" s="60">
        <v>224</v>
      </c>
      <c r="K126" s="60"/>
      <c r="L126" s="202">
        <v>76</v>
      </c>
      <c r="M126" s="60">
        <v>426</v>
      </c>
      <c r="N126" s="60">
        <v>171</v>
      </c>
      <c r="O126" s="61">
        <v>255</v>
      </c>
      <c r="P126" s="60">
        <v>351</v>
      </c>
      <c r="Q126" s="60">
        <v>153</v>
      </c>
      <c r="R126" s="61">
        <v>198</v>
      </c>
      <c r="S126" s="66">
        <v>581</v>
      </c>
      <c r="T126" s="67">
        <v>239</v>
      </c>
      <c r="U126" s="369">
        <v>342</v>
      </c>
    </row>
    <row r="127" spans="1:21" ht="15" customHeight="1">
      <c r="A127" s="344">
        <v>77</v>
      </c>
      <c r="B127" s="60">
        <v>249</v>
      </c>
      <c r="C127" s="60">
        <v>114</v>
      </c>
      <c r="D127" s="61">
        <v>135</v>
      </c>
      <c r="E127" s="60">
        <v>307</v>
      </c>
      <c r="F127" s="60">
        <v>123</v>
      </c>
      <c r="G127" s="61">
        <v>184</v>
      </c>
      <c r="H127" s="60">
        <v>395</v>
      </c>
      <c r="I127" s="60">
        <v>154</v>
      </c>
      <c r="J127" s="60">
        <v>241</v>
      </c>
      <c r="K127" s="60"/>
      <c r="L127" s="202">
        <v>77</v>
      </c>
      <c r="M127" s="60">
        <v>424</v>
      </c>
      <c r="N127" s="60">
        <v>178</v>
      </c>
      <c r="O127" s="61">
        <v>246</v>
      </c>
      <c r="P127" s="60">
        <v>333</v>
      </c>
      <c r="Q127" s="60">
        <v>157</v>
      </c>
      <c r="R127" s="61">
        <v>176</v>
      </c>
      <c r="S127" s="66">
        <v>555</v>
      </c>
      <c r="T127" s="67">
        <v>225</v>
      </c>
      <c r="U127" s="369">
        <v>330</v>
      </c>
    </row>
    <row r="128" spans="1:21" ht="15" customHeight="1">
      <c r="A128" s="344">
        <v>78</v>
      </c>
      <c r="B128" s="60">
        <v>229</v>
      </c>
      <c r="C128" s="60">
        <v>83</v>
      </c>
      <c r="D128" s="61">
        <v>146</v>
      </c>
      <c r="E128" s="60">
        <v>277</v>
      </c>
      <c r="F128" s="60">
        <v>113</v>
      </c>
      <c r="G128" s="61">
        <v>164</v>
      </c>
      <c r="H128" s="60">
        <v>324</v>
      </c>
      <c r="I128" s="60">
        <v>138</v>
      </c>
      <c r="J128" s="60">
        <v>186</v>
      </c>
      <c r="K128" s="60"/>
      <c r="L128" s="202">
        <v>78</v>
      </c>
      <c r="M128" s="60">
        <v>401</v>
      </c>
      <c r="N128" s="60">
        <v>159</v>
      </c>
      <c r="O128" s="61">
        <v>242</v>
      </c>
      <c r="P128" s="60">
        <v>360</v>
      </c>
      <c r="Q128" s="60">
        <v>138</v>
      </c>
      <c r="R128" s="61">
        <v>222</v>
      </c>
      <c r="S128" s="66">
        <v>555</v>
      </c>
      <c r="T128" s="67">
        <v>226</v>
      </c>
      <c r="U128" s="369">
        <v>329</v>
      </c>
    </row>
    <row r="129" spans="1:21" ht="15" customHeight="1">
      <c r="A129" s="344">
        <v>79</v>
      </c>
      <c r="B129" s="60">
        <v>171</v>
      </c>
      <c r="C129" s="60">
        <v>81</v>
      </c>
      <c r="D129" s="61">
        <v>90</v>
      </c>
      <c r="E129" s="60">
        <v>272</v>
      </c>
      <c r="F129" s="60">
        <v>110</v>
      </c>
      <c r="G129" s="61">
        <v>162</v>
      </c>
      <c r="H129" s="60">
        <v>278</v>
      </c>
      <c r="I129" s="60">
        <v>119</v>
      </c>
      <c r="J129" s="60">
        <v>159</v>
      </c>
      <c r="K129" s="60"/>
      <c r="L129" s="202">
        <v>79</v>
      </c>
      <c r="M129" s="60">
        <v>370</v>
      </c>
      <c r="N129" s="60">
        <v>148</v>
      </c>
      <c r="O129" s="61">
        <v>222</v>
      </c>
      <c r="P129" s="60">
        <v>315</v>
      </c>
      <c r="Q129" s="60">
        <v>136</v>
      </c>
      <c r="R129" s="61">
        <v>179</v>
      </c>
      <c r="S129" s="66">
        <v>478</v>
      </c>
      <c r="T129" s="67">
        <v>190</v>
      </c>
      <c r="U129" s="369">
        <v>288</v>
      </c>
    </row>
    <row r="130" spans="1:21" ht="15" customHeight="1">
      <c r="A130" s="344"/>
      <c r="B130" s="60"/>
      <c r="C130" s="60"/>
      <c r="D130" s="61"/>
      <c r="E130" s="60"/>
      <c r="F130" s="60"/>
      <c r="G130" s="61"/>
      <c r="H130" s="60"/>
      <c r="I130" s="60"/>
      <c r="J130" s="60"/>
      <c r="K130" s="60"/>
      <c r="L130" s="202"/>
      <c r="M130" s="60"/>
      <c r="N130" s="60"/>
      <c r="O130" s="61"/>
      <c r="P130" s="60"/>
      <c r="Q130" s="60"/>
      <c r="R130" s="61"/>
      <c r="S130" s="62"/>
      <c r="T130" s="60"/>
      <c r="U130" s="367"/>
    </row>
    <row r="131" spans="1:21" ht="15" customHeight="1">
      <c r="A131" s="344" t="s">
        <v>440</v>
      </c>
      <c r="B131" s="60">
        <f>SUM(B132:B136)</f>
        <v>636</v>
      </c>
      <c r="C131" s="60">
        <f>SUM(C132:C136)</f>
        <v>247</v>
      </c>
      <c r="D131" s="61">
        <f aca="true" t="shared" si="32" ref="D131:J131">SUM(D132:D136)</f>
        <v>389</v>
      </c>
      <c r="E131" s="60">
        <f t="shared" si="32"/>
        <v>872</v>
      </c>
      <c r="F131" s="60">
        <f t="shared" si="32"/>
        <v>350</v>
      </c>
      <c r="G131" s="61">
        <f t="shared" si="32"/>
        <v>522</v>
      </c>
      <c r="H131" s="60">
        <f t="shared" si="32"/>
        <v>1122</v>
      </c>
      <c r="I131" s="60">
        <f t="shared" si="32"/>
        <v>463</v>
      </c>
      <c r="J131" s="60">
        <f t="shared" si="32"/>
        <v>659</v>
      </c>
      <c r="K131" s="60"/>
      <c r="L131" s="202" t="s">
        <v>440</v>
      </c>
      <c r="M131" s="60">
        <f>SUM(M132:M136)</f>
        <v>1356</v>
      </c>
      <c r="N131" s="60">
        <f>SUM(N132:N136)</f>
        <v>509</v>
      </c>
      <c r="O131" s="61">
        <f aca="true" t="shared" si="33" ref="O131:U131">SUM(O132:O136)</f>
        <v>847</v>
      </c>
      <c r="P131" s="60">
        <f t="shared" si="33"/>
        <v>1354</v>
      </c>
      <c r="Q131" s="60">
        <f t="shared" si="33"/>
        <v>512</v>
      </c>
      <c r="R131" s="61">
        <f t="shared" si="33"/>
        <v>842</v>
      </c>
      <c r="S131" s="62">
        <f t="shared" si="33"/>
        <v>1665</v>
      </c>
      <c r="T131" s="60">
        <f t="shared" si="33"/>
        <v>635</v>
      </c>
      <c r="U131" s="367">
        <f t="shared" si="33"/>
        <v>1030</v>
      </c>
    </row>
    <row r="132" spans="1:21" ht="15" customHeight="1">
      <c r="A132" s="344">
        <v>80</v>
      </c>
      <c r="B132" s="60">
        <v>189</v>
      </c>
      <c r="C132" s="60">
        <v>74</v>
      </c>
      <c r="D132" s="61">
        <v>115</v>
      </c>
      <c r="E132" s="60">
        <v>233</v>
      </c>
      <c r="F132" s="60">
        <v>90</v>
      </c>
      <c r="G132" s="61">
        <v>143</v>
      </c>
      <c r="H132" s="60">
        <v>287</v>
      </c>
      <c r="I132" s="60">
        <v>122</v>
      </c>
      <c r="J132" s="60">
        <v>165</v>
      </c>
      <c r="K132" s="60"/>
      <c r="L132" s="202">
        <v>80</v>
      </c>
      <c r="M132" s="60">
        <v>357</v>
      </c>
      <c r="N132" s="60">
        <v>125</v>
      </c>
      <c r="O132" s="61">
        <v>232</v>
      </c>
      <c r="P132" s="60">
        <v>326</v>
      </c>
      <c r="Q132" s="60">
        <v>128</v>
      </c>
      <c r="R132" s="61">
        <v>198</v>
      </c>
      <c r="S132" s="66">
        <v>440</v>
      </c>
      <c r="T132" s="67">
        <v>156</v>
      </c>
      <c r="U132" s="369">
        <v>284</v>
      </c>
    </row>
    <row r="133" spans="1:21" ht="15" customHeight="1">
      <c r="A133" s="344">
        <v>81</v>
      </c>
      <c r="B133" s="60">
        <v>138</v>
      </c>
      <c r="C133" s="60">
        <v>54</v>
      </c>
      <c r="D133" s="61">
        <v>84</v>
      </c>
      <c r="E133" s="60">
        <v>199</v>
      </c>
      <c r="F133" s="60">
        <v>85</v>
      </c>
      <c r="G133" s="61">
        <v>114</v>
      </c>
      <c r="H133" s="60">
        <v>253</v>
      </c>
      <c r="I133" s="60">
        <v>122</v>
      </c>
      <c r="J133" s="60">
        <v>131</v>
      </c>
      <c r="K133" s="60"/>
      <c r="L133" s="202">
        <v>81</v>
      </c>
      <c r="M133" s="60">
        <v>290</v>
      </c>
      <c r="N133" s="60">
        <v>118</v>
      </c>
      <c r="O133" s="61">
        <v>172</v>
      </c>
      <c r="P133" s="60">
        <v>299</v>
      </c>
      <c r="Q133" s="60">
        <v>114</v>
      </c>
      <c r="R133" s="61">
        <v>185</v>
      </c>
      <c r="S133" s="66">
        <v>323</v>
      </c>
      <c r="T133" s="67">
        <v>126</v>
      </c>
      <c r="U133" s="369">
        <v>197</v>
      </c>
    </row>
    <row r="134" spans="1:21" ht="15" customHeight="1">
      <c r="A134" s="344">
        <v>82</v>
      </c>
      <c r="B134" s="60">
        <v>131</v>
      </c>
      <c r="C134" s="60">
        <v>48</v>
      </c>
      <c r="D134" s="61">
        <v>83</v>
      </c>
      <c r="E134" s="60">
        <v>177</v>
      </c>
      <c r="F134" s="60">
        <v>72</v>
      </c>
      <c r="G134" s="61">
        <v>105</v>
      </c>
      <c r="H134" s="60">
        <v>221</v>
      </c>
      <c r="I134" s="60">
        <v>80</v>
      </c>
      <c r="J134" s="60">
        <v>141</v>
      </c>
      <c r="K134" s="60"/>
      <c r="L134" s="202">
        <v>82</v>
      </c>
      <c r="M134" s="60">
        <v>282</v>
      </c>
      <c r="N134" s="60">
        <v>108</v>
      </c>
      <c r="O134" s="61">
        <v>174</v>
      </c>
      <c r="P134" s="60">
        <v>265</v>
      </c>
      <c r="Q134" s="60">
        <v>99</v>
      </c>
      <c r="R134" s="61">
        <v>166</v>
      </c>
      <c r="S134" s="66">
        <v>318</v>
      </c>
      <c r="T134" s="67">
        <v>139</v>
      </c>
      <c r="U134" s="369">
        <v>179</v>
      </c>
    </row>
    <row r="135" spans="1:21" ht="15" customHeight="1">
      <c r="A135" s="344">
        <v>83</v>
      </c>
      <c r="B135" s="60">
        <v>97</v>
      </c>
      <c r="C135" s="60">
        <v>37</v>
      </c>
      <c r="D135" s="61">
        <v>60</v>
      </c>
      <c r="E135" s="60">
        <v>148</v>
      </c>
      <c r="F135" s="60">
        <v>52</v>
      </c>
      <c r="G135" s="61">
        <v>96</v>
      </c>
      <c r="H135" s="60">
        <v>177</v>
      </c>
      <c r="I135" s="60">
        <v>69</v>
      </c>
      <c r="J135" s="60">
        <v>108</v>
      </c>
      <c r="K135" s="60"/>
      <c r="L135" s="202">
        <v>83</v>
      </c>
      <c r="M135" s="60">
        <v>245</v>
      </c>
      <c r="N135" s="60">
        <v>87</v>
      </c>
      <c r="O135" s="61">
        <v>158</v>
      </c>
      <c r="P135" s="60">
        <v>252</v>
      </c>
      <c r="Q135" s="60">
        <v>93</v>
      </c>
      <c r="R135" s="61">
        <v>159</v>
      </c>
      <c r="S135" s="66">
        <v>298</v>
      </c>
      <c r="T135" s="67">
        <v>114</v>
      </c>
      <c r="U135" s="369">
        <v>184</v>
      </c>
    </row>
    <row r="136" spans="1:21" ht="15" customHeight="1">
      <c r="A136" s="344">
        <v>84</v>
      </c>
      <c r="B136" s="60">
        <v>81</v>
      </c>
      <c r="C136" s="60">
        <v>34</v>
      </c>
      <c r="D136" s="61">
        <v>47</v>
      </c>
      <c r="E136" s="60">
        <v>115</v>
      </c>
      <c r="F136" s="60">
        <v>51</v>
      </c>
      <c r="G136" s="61">
        <v>64</v>
      </c>
      <c r="H136" s="60">
        <v>184</v>
      </c>
      <c r="I136" s="60">
        <v>70</v>
      </c>
      <c r="J136" s="60">
        <v>114</v>
      </c>
      <c r="K136" s="60"/>
      <c r="L136" s="202">
        <v>84</v>
      </c>
      <c r="M136" s="60">
        <v>182</v>
      </c>
      <c r="N136" s="60">
        <v>71</v>
      </c>
      <c r="O136" s="61">
        <v>111</v>
      </c>
      <c r="P136" s="60">
        <v>212</v>
      </c>
      <c r="Q136" s="60">
        <v>78</v>
      </c>
      <c r="R136" s="61">
        <v>134</v>
      </c>
      <c r="S136" s="66">
        <v>286</v>
      </c>
      <c r="T136" s="67">
        <v>100</v>
      </c>
      <c r="U136" s="369">
        <v>186</v>
      </c>
    </row>
    <row r="137" spans="1:21" ht="15" customHeight="1">
      <c r="A137" s="344"/>
      <c r="B137" s="60"/>
      <c r="C137" s="60"/>
      <c r="D137" s="60"/>
      <c r="E137" s="62"/>
      <c r="F137" s="60"/>
      <c r="G137" s="61"/>
      <c r="H137" s="60"/>
      <c r="I137" s="60"/>
      <c r="J137" s="60"/>
      <c r="K137" s="60"/>
      <c r="L137" s="202"/>
      <c r="M137" s="60"/>
      <c r="N137" s="60"/>
      <c r="O137" s="60"/>
      <c r="P137" s="62"/>
      <c r="Q137" s="60"/>
      <c r="R137" s="61"/>
      <c r="S137" s="62"/>
      <c r="T137" s="60"/>
      <c r="U137" s="367"/>
    </row>
    <row r="138" spans="1:21" ht="15" customHeight="1">
      <c r="A138" s="344" t="s">
        <v>553</v>
      </c>
      <c r="B138" s="60">
        <f>SUM(B139:B143)</f>
        <v>233</v>
      </c>
      <c r="C138" s="60">
        <f>SUM(C139:C143)</f>
        <v>92</v>
      </c>
      <c r="D138" s="60">
        <f>SUM(D139:D143)</f>
        <v>141</v>
      </c>
      <c r="E138" s="62">
        <f aca="true" t="shared" si="34" ref="E138:J138">SUM(E139:E143)</f>
        <v>352</v>
      </c>
      <c r="F138" s="60">
        <f t="shared" si="34"/>
        <v>127</v>
      </c>
      <c r="G138" s="61">
        <f t="shared" si="34"/>
        <v>225</v>
      </c>
      <c r="H138" s="60">
        <f t="shared" si="34"/>
        <v>472</v>
      </c>
      <c r="I138" s="60">
        <f t="shared" si="34"/>
        <v>163</v>
      </c>
      <c r="J138" s="60">
        <f t="shared" si="34"/>
        <v>309</v>
      </c>
      <c r="K138" s="60"/>
      <c r="L138" s="202" t="s">
        <v>553</v>
      </c>
      <c r="M138" s="60">
        <f>SUM(M139:M143)</f>
        <v>675</v>
      </c>
      <c r="N138" s="60">
        <f>SUM(N139:N143)</f>
        <v>258</v>
      </c>
      <c r="O138" s="60">
        <f>SUM(O139:O143)</f>
        <v>417</v>
      </c>
      <c r="P138" s="62">
        <f aca="true" t="shared" si="35" ref="P138:U138">SUM(P139:P143)</f>
        <v>727</v>
      </c>
      <c r="Q138" s="60">
        <f t="shared" si="35"/>
        <v>253</v>
      </c>
      <c r="R138" s="61">
        <f t="shared" si="35"/>
        <v>474</v>
      </c>
      <c r="S138" s="62">
        <f t="shared" si="35"/>
        <v>1019</v>
      </c>
      <c r="T138" s="60">
        <f t="shared" si="35"/>
        <v>341</v>
      </c>
      <c r="U138" s="367">
        <f t="shared" si="35"/>
        <v>678</v>
      </c>
    </row>
    <row r="139" spans="1:21" ht="15" customHeight="1">
      <c r="A139" s="344">
        <v>85</v>
      </c>
      <c r="B139" s="60">
        <v>73</v>
      </c>
      <c r="C139" s="60">
        <v>32</v>
      </c>
      <c r="D139" s="60">
        <v>41</v>
      </c>
      <c r="E139" s="62">
        <v>104</v>
      </c>
      <c r="F139" s="60">
        <v>39</v>
      </c>
      <c r="G139" s="61">
        <v>65</v>
      </c>
      <c r="H139" s="60">
        <v>152</v>
      </c>
      <c r="I139" s="60">
        <v>48</v>
      </c>
      <c r="J139" s="60">
        <v>104</v>
      </c>
      <c r="K139" s="60"/>
      <c r="L139" s="202">
        <v>85</v>
      </c>
      <c r="M139" s="60">
        <v>178</v>
      </c>
      <c r="N139" s="60">
        <v>73</v>
      </c>
      <c r="O139" s="60">
        <v>105</v>
      </c>
      <c r="P139" s="62">
        <v>207</v>
      </c>
      <c r="Q139" s="60">
        <v>71</v>
      </c>
      <c r="R139" s="61">
        <v>136</v>
      </c>
      <c r="S139" s="66">
        <v>262</v>
      </c>
      <c r="T139" s="67">
        <v>94</v>
      </c>
      <c r="U139" s="369">
        <v>168</v>
      </c>
    </row>
    <row r="140" spans="1:21" ht="15" customHeight="1">
      <c r="A140" s="344">
        <v>86</v>
      </c>
      <c r="B140" s="60">
        <v>57</v>
      </c>
      <c r="C140" s="60">
        <v>23</v>
      </c>
      <c r="D140" s="60">
        <v>34</v>
      </c>
      <c r="E140" s="62">
        <v>76</v>
      </c>
      <c r="F140" s="60">
        <v>26</v>
      </c>
      <c r="G140" s="61">
        <v>50</v>
      </c>
      <c r="H140" s="60">
        <v>106</v>
      </c>
      <c r="I140" s="60">
        <v>41</v>
      </c>
      <c r="J140" s="60">
        <v>65</v>
      </c>
      <c r="K140" s="60"/>
      <c r="L140" s="202">
        <v>86</v>
      </c>
      <c r="M140" s="60">
        <v>168</v>
      </c>
      <c r="N140" s="60">
        <v>70</v>
      </c>
      <c r="O140" s="60">
        <v>98</v>
      </c>
      <c r="P140" s="62">
        <v>170</v>
      </c>
      <c r="Q140" s="60">
        <v>65</v>
      </c>
      <c r="R140" s="61">
        <v>105</v>
      </c>
      <c r="S140" s="66">
        <v>213</v>
      </c>
      <c r="T140" s="67">
        <v>73</v>
      </c>
      <c r="U140" s="369">
        <v>140</v>
      </c>
    </row>
    <row r="141" spans="1:21" ht="15" customHeight="1">
      <c r="A141" s="344">
        <v>87</v>
      </c>
      <c r="B141" s="60">
        <v>48</v>
      </c>
      <c r="C141" s="60">
        <v>20</v>
      </c>
      <c r="D141" s="60">
        <v>28</v>
      </c>
      <c r="E141" s="62">
        <v>71</v>
      </c>
      <c r="F141" s="60">
        <v>23</v>
      </c>
      <c r="G141" s="61">
        <v>48</v>
      </c>
      <c r="H141" s="60">
        <v>91</v>
      </c>
      <c r="I141" s="60">
        <v>36</v>
      </c>
      <c r="J141" s="60">
        <v>55</v>
      </c>
      <c r="K141" s="60"/>
      <c r="L141" s="202">
        <v>87</v>
      </c>
      <c r="M141" s="60">
        <v>138</v>
      </c>
      <c r="N141" s="60">
        <v>46</v>
      </c>
      <c r="O141" s="60">
        <v>92</v>
      </c>
      <c r="P141" s="62">
        <v>140</v>
      </c>
      <c r="Q141" s="60">
        <v>51</v>
      </c>
      <c r="R141" s="61">
        <v>89</v>
      </c>
      <c r="S141" s="66">
        <v>201</v>
      </c>
      <c r="T141" s="67">
        <v>64</v>
      </c>
      <c r="U141" s="369">
        <v>137</v>
      </c>
    </row>
    <row r="142" spans="1:21" ht="15" customHeight="1">
      <c r="A142" s="344">
        <v>88</v>
      </c>
      <c r="B142" s="60">
        <v>36</v>
      </c>
      <c r="C142" s="60">
        <v>14</v>
      </c>
      <c r="D142" s="60">
        <v>22</v>
      </c>
      <c r="E142" s="62">
        <v>62</v>
      </c>
      <c r="F142" s="60">
        <v>24</v>
      </c>
      <c r="G142" s="61">
        <v>38</v>
      </c>
      <c r="H142" s="60">
        <v>66</v>
      </c>
      <c r="I142" s="60">
        <v>22</v>
      </c>
      <c r="J142" s="60">
        <v>44</v>
      </c>
      <c r="K142" s="60"/>
      <c r="L142" s="202">
        <v>88</v>
      </c>
      <c r="M142" s="60">
        <v>104</v>
      </c>
      <c r="N142" s="60">
        <v>41</v>
      </c>
      <c r="O142" s="60">
        <v>63</v>
      </c>
      <c r="P142" s="62">
        <v>126</v>
      </c>
      <c r="Q142" s="60">
        <v>33</v>
      </c>
      <c r="R142" s="61">
        <v>93</v>
      </c>
      <c r="S142" s="66">
        <v>184</v>
      </c>
      <c r="T142" s="67">
        <v>58</v>
      </c>
      <c r="U142" s="369">
        <v>126</v>
      </c>
    </row>
    <row r="143" spans="1:21" ht="15" customHeight="1">
      <c r="A143" s="344">
        <v>89</v>
      </c>
      <c r="B143" s="60">
        <v>19</v>
      </c>
      <c r="C143" s="60">
        <v>3</v>
      </c>
      <c r="D143" s="60">
        <v>16</v>
      </c>
      <c r="E143" s="62">
        <v>39</v>
      </c>
      <c r="F143" s="60">
        <v>15</v>
      </c>
      <c r="G143" s="61">
        <v>24</v>
      </c>
      <c r="H143" s="60">
        <v>57</v>
      </c>
      <c r="I143" s="60">
        <v>16</v>
      </c>
      <c r="J143" s="60">
        <v>41</v>
      </c>
      <c r="K143" s="60"/>
      <c r="L143" s="202">
        <v>89</v>
      </c>
      <c r="M143" s="60">
        <v>87</v>
      </c>
      <c r="N143" s="60">
        <v>28</v>
      </c>
      <c r="O143" s="60">
        <v>59</v>
      </c>
      <c r="P143" s="62">
        <v>84</v>
      </c>
      <c r="Q143" s="60">
        <v>33</v>
      </c>
      <c r="R143" s="61">
        <v>51</v>
      </c>
      <c r="S143" s="66">
        <v>159</v>
      </c>
      <c r="T143" s="67">
        <v>52</v>
      </c>
      <c r="U143" s="369">
        <v>107</v>
      </c>
    </row>
    <row r="144" spans="1:21" ht="15" customHeight="1">
      <c r="A144" s="344"/>
      <c r="B144" s="60"/>
      <c r="C144" s="60"/>
      <c r="D144" s="60"/>
      <c r="E144" s="62"/>
      <c r="F144" s="60"/>
      <c r="G144" s="61"/>
      <c r="H144" s="60"/>
      <c r="I144" s="60"/>
      <c r="J144" s="60"/>
      <c r="K144" s="60"/>
      <c r="L144" s="202"/>
      <c r="M144" s="60"/>
      <c r="N144" s="60"/>
      <c r="O144" s="60"/>
      <c r="P144" s="62"/>
      <c r="Q144" s="60"/>
      <c r="R144" s="61"/>
      <c r="S144" s="62"/>
      <c r="T144" s="60"/>
      <c r="U144" s="367"/>
    </row>
    <row r="145" spans="1:21" ht="15" customHeight="1">
      <c r="A145" s="344" t="s">
        <v>554</v>
      </c>
      <c r="B145" s="60">
        <f>SUM(B146:B150)</f>
        <v>50</v>
      </c>
      <c r="C145" s="60">
        <f>SUM(C146:C150)</f>
        <v>17</v>
      </c>
      <c r="D145" s="60">
        <f aca="true" t="shared" si="36" ref="D145:J145">SUM(D146:D150)</f>
        <v>33</v>
      </c>
      <c r="E145" s="62">
        <f t="shared" si="36"/>
        <v>79</v>
      </c>
      <c r="F145" s="60">
        <f t="shared" si="36"/>
        <v>25</v>
      </c>
      <c r="G145" s="61">
        <f t="shared" si="36"/>
        <v>54</v>
      </c>
      <c r="H145" s="60">
        <f t="shared" si="36"/>
        <v>138</v>
      </c>
      <c r="I145" s="60">
        <f t="shared" si="36"/>
        <v>49</v>
      </c>
      <c r="J145" s="60">
        <f t="shared" si="36"/>
        <v>89</v>
      </c>
      <c r="K145" s="60"/>
      <c r="L145" s="202" t="s">
        <v>554</v>
      </c>
      <c r="M145" s="60">
        <f>SUM(M146:M150)</f>
        <v>202</v>
      </c>
      <c r="N145" s="60">
        <f>SUM(N146:N150)</f>
        <v>73</v>
      </c>
      <c r="O145" s="60">
        <f aca="true" t="shared" si="37" ref="O145:U145">SUM(O146:O150)</f>
        <v>129</v>
      </c>
      <c r="P145" s="62">
        <f t="shared" si="37"/>
        <v>220</v>
      </c>
      <c r="Q145" s="60">
        <f t="shared" si="37"/>
        <v>77</v>
      </c>
      <c r="R145" s="61">
        <f t="shared" si="37"/>
        <v>143</v>
      </c>
      <c r="S145" s="62">
        <f t="shared" si="37"/>
        <v>412</v>
      </c>
      <c r="T145" s="60">
        <f t="shared" si="37"/>
        <v>108</v>
      </c>
      <c r="U145" s="367">
        <f t="shared" si="37"/>
        <v>304</v>
      </c>
    </row>
    <row r="146" spans="1:21" ht="15" customHeight="1">
      <c r="A146" s="344">
        <v>90</v>
      </c>
      <c r="B146" s="60">
        <v>16</v>
      </c>
      <c r="C146" s="60">
        <v>6</v>
      </c>
      <c r="D146" s="60">
        <v>10</v>
      </c>
      <c r="E146" s="62">
        <v>34</v>
      </c>
      <c r="F146" s="60">
        <v>12</v>
      </c>
      <c r="G146" s="61">
        <v>22</v>
      </c>
      <c r="H146" s="60">
        <v>49</v>
      </c>
      <c r="I146" s="60">
        <v>20</v>
      </c>
      <c r="J146" s="60">
        <v>29</v>
      </c>
      <c r="K146" s="60"/>
      <c r="L146" s="202">
        <v>90</v>
      </c>
      <c r="M146" s="60">
        <v>71</v>
      </c>
      <c r="N146" s="60">
        <v>27</v>
      </c>
      <c r="O146" s="60">
        <v>44</v>
      </c>
      <c r="P146" s="62">
        <v>63</v>
      </c>
      <c r="Q146" s="60">
        <v>22</v>
      </c>
      <c r="R146" s="61">
        <v>41</v>
      </c>
      <c r="S146" s="66">
        <v>131</v>
      </c>
      <c r="T146" s="67">
        <v>33</v>
      </c>
      <c r="U146" s="369">
        <v>98</v>
      </c>
    </row>
    <row r="147" spans="1:21" ht="15" customHeight="1">
      <c r="A147" s="344">
        <v>91</v>
      </c>
      <c r="B147" s="60">
        <v>14</v>
      </c>
      <c r="C147" s="60">
        <v>5</v>
      </c>
      <c r="D147" s="60">
        <v>9</v>
      </c>
      <c r="E147" s="62">
        <v>16</v>
      </c>
      <c r="F147" s="60">
        <v>6</v>
      </c>
      <c r="G147" s="61">
        <v>10</v>
      </c>
      <c r="H147" s="60">
        <v>29</v>
      </c>
      <c r="I147" s="60">
        <v>13</v>
      </c>
      <c r="J147" s="60">
        <v>16</v>
      </c>
      <c r="K147" s="60"/>
      <c r="L147" s="202">
        <v>91</v>
      </c>
      <c r="M147" s="60">
        <v>45</v>
      </c>
      <c r="N147" s="60">
        <v>18</v>
      </c>
      <c r="O147" s="60">
        <v>27</v>
      </c>
      <c r="P147" s="62">
        <v>47</v>
      </c>
      <c r="Q147" s="60">
        <v>23</v>
      </c>
      <c r="R147" s="61">
        <v>24</v>
      </c>
      <c r="S147" s="66">
        <v>98</v>
      </c>
      <c r="T147" s="67">
        <v>32</v>
      </c>
      <c r="U147" s="369">
        <v>66</v>
      </c>
    </row>
    <row r="148" spans="1:21" ht="15" customHeight="1">
      <c r="A148" s="344">
        <v>92</v>
      </c>
      <c r="B148" s="60">
        <v>4</v>
      </c>
      <c r="C148" s="60">
        <v>1</v>
      </c>
      <c r="D148" s="60">
        <v>3</v>
      </c>
      <c r="E148" s="62">
        <v>13</v>
      </c>
      <c r="F148" s="60">
        <v>3</v>
      </c>
      <c r="G148" s="61">
        <v>10</v>
      </c>
      <c r="H148" s="60">
        <v>24</v>
      </c>
      <c r="I148" s="60">
        <v>6</v>
      </c>
      <c r="J148" s="60">
        <v>18</v>
      </c>
      <c r="K148" s="60"/>
      <c r="L148" s="202">
        <v>92</v>
      </c>
      <c r="M148" s="60">
        <v>42</v>
      </c>
      <c r="N148" s="60">
        <v>16</v>
      </c>
      <c r="O148" s="60">
        <v>26</v>
      </c>
      <c r="P148" s="62">
        <v>55</v>
      </c>
      <c r="Q148" s="60">
        <v>18</v>
      </c>
      <c r="R148" s="61">
        <v>37</v>
      </c>
      <c r="S148" s="66">
        <v>82</v>
      </c>
      <c r="T148" s="67">
        <v>19</v>
      </c>
      <c r="U148" s="369">
        <v>63</v>
      </c>
    </row>
    <row r="149" spans="1:21" ht="15" customHeight="1">
      <c r="A149" s="344">
        <v>93</v>
      </c>
      <c r="B149" s="60">
        <v>10</v>
      </c>
      <c r="C149" s="60">
        <v>4</v>
      </c>
      <c r="D149" s="60">
        <v>6</v>
      </c>
      <c r="E149" s="62">
        <v>10</v>
      </c>
      <c r="F149" s="60">
        <v>3</v>
      </c>
      <c r="G149" s="61">
        <v>7</v>
      </c>
      <c r="H149" s="60">
        <v>21</v>
      </c>
      <c r="I149" s="60">
        <v>5</v>
      </c>
      <c r="J149" s="60">
        <v>16</v>
      </c>
      <c r="K149" s="60"/>
      <c r="L149" s="202">
        <v>93</v>
      </c>
      <c r="M149" s="60">
        <v>28</v>
      </c>
      <c r="N149" s="60">
        <v>8</v>
      </c>
      <c r="O149" s="60">
        <v>20</v>
      </c>
      <c r="P149" s="62">
        <v>30</v>
      </c>
      <c r="Q149" s="60">
        <v>9</v>
      </c>
      <c r="R149" s="61">
        <v>21</v>
      </c>
      <c r="S149" s="66">
        <v>61</v>
      </c>
      <c r="T149" s="67">
        <v>13</v>
      </c>
      <c r="U149" s="369">
        <v>48</v>
      </c>
    </row>
    <row r="150" spans="1:21" ht="15" customHeight="1">
      <c r="A150" s="344">
        <v>94</v>
      </c>
      <c r="B150" s="60">
        <v>6</v>
      </c>
      <c r="C150" s="60">
        <v>1</v>
      </c>
      <c r="D150" s="60">
        <v>5</v>
      </c>
      <c r="E150" s="62">
        <v>6</v>
      </c>
      <c r="F150" s="60">
        <v>1</v>
      </c>
      <c r="G150" s="61">
        <v>5</v>
      </c>
      <c r="H150" s="60">
        <v>15</v>
      </c>
      <c r="I150" s="60">
        <v>5</v>
      </c>
      <c r="J150" s="60">
        <v>10</v>
      </c>
      <c r="K150" s="60"/>
      <c r="L150" s="202">
        <v>94</v>
      </c>
      <c r="M150" s="60">
        <v>16</v>
      </c>
      <c r="N150" s="60">
        <v>4</v>
      </c>
      <c r="O150" s="60">
        <v>12</v>
      </c>
      <c r="P150" s="62">
        <v>25</v>
      </c>
      <c r="Q150" s="60">
        <v>5</v>
      </c>
      <c r="R150" s="61">
        <v>20</v>
      </c>
      <c r="S150" s="66">
        <v>40</v>
      </c>
      <c r="T150" s="67">
        <v>11</v>
      </c>
      <c r="U150" s="369">
        <v>29</v>
      </c>
    </row>
    <row r="151" spans="1:21" ht="15" customHeight="1">
      <c r="A151" s="344"/>
      <c r="B151" s="60"/>
      <c r="C151" s="60"/>
      <c r="D151" s="60"/>
      <c r="E151" s="62"/>
      <c r="F151" s="60"/>
      <c r="G151" s="61"/>
      <c r="H151" s="60"/>
      <c r="I151" s="60"/>
      <c r="J151" s="60"/>
      <c r="K151" s="60"/>
      <c r="L151" s="202"/>
      <c r="M151" s="60"/>
      <c r="N151" s="60"/>
      <c r="O151" s="60"/>
      <c r="P151" s="62"/>
      <c r="Q151" s="60"/>
      <c r="R151" s="61"/>
      <c r="S151" s="62"/>
      <c r="T151" s="60"/>
      <c r="U151" s="367"/>
    </row>
    <row r="152" spans="1:21" ht="15" customHeight="1">
      <c r="A152" s="344" t="s">
        <v>555</v>
      </c>
      <c r="B152" s="60">
        <f>SUM(B153:B157)</f>
        <v>1</v>
      </c>
      <c r="C152" s="60" t="s">
        <v>556</v>
      </c>
      <c r="D152" s="60">
        <f aca="true" t="shared" si="38" ref="D152:J152">SUM(D153:D157)</f>
        <v>1</v>
      </c>
      <c r="E152" s="62">
        <f t="shared" si="38"/>
        <v>10</v>
      </c>
      <c r="F152" s="60">
        <f t="shared" si="38"/>
        <v>2</v>
      </c>
      <c r="G152" s="61">
        <f t="shared" si="38"/>
        <v>8</v>
      </c>
      <c r="H152" s="60">
        <f t="shared" si="38"/>
        <v>20</v>
      </c>
      <c r="I152" s="60">
        <f t="shared" si="38"/>
        <v>5</v>
      </c>
      <c r="J152" s="60">
        <f t="shared" si="38"/>
        <v>15</v>
      </c>
      <c r="K152" s="60"/>
      <c r="L152" s="202" t="s">
        <v>555</v>
      </c>
      <c r="M152" s="60">
        <f>SUM(M153:M157)</f>
        <v>33</v>
      </c>
      <c r="N152" s="60">
        <f>SUM(N153:N157)</f>
        <v>13</v>
      </c>
      <c r="O152" s="60">
        <f aca="true" t="shared" si="39" ref="O152:U152">SUM(O153:O157)</f>
        <v>20</v>
      </c>
      <c r="P152" s="62">
        <f t="shared" si="39"/>
        <v>43</v>
      </c>
      <c r="Q152" s="60">
        <f t="shared" si="39"/>
        <v>14</v>
      </c>
      <c r="R152" s="61">
        <f t="shared" si="39"/>
        <v>29</v>
      </c>
      <c r="S152" s="62">
        <f t="shared" si="39"/>
        <v>111</v>
      </c>
      <c r="T152" s="60">
        <f t="shared" si="39"/>
        <v>26</v>
      </c>
      <c r="U152" s="367">
        <f t="shared" si="39"/>
        <v>85</v>
      </c>
    </row>
    <row r="153" spans="1:21" ht="15" customHeight="1">
      <c r="A153" s="344">
        <v>95</v>
      </c>
      <c r="B153" s="60" t="s">
        <v>556</v>
      </c>
      <c r="C153" s="60" t="s">
        <v>556</v>
      </c>
      <c r="D153" s="60" t="s">
        <v>556</v>
      </c>
      <c r="E153" s="62">
        <v>8</v>
      </c>
      <c r="F153" s="60">
        <v>2</v>
      </c>
      <c r="G153" s="61">
        <v>6</v>
      </c>
      <c r="H153" s="60">
        <v>12</v>
      </c>
      <c r="I153" s="60">
        <v>3</v>
      </c>
      <c r="J153" s="60">
        <v>9</v>
      </c>
      <c r="K153" s="60"/>
      <c r="L153" s="202">
        <v>95</v>
      </c>
      <c r="M153" s="60">
        <v>15</v>
      </c>
      <c r="N153" s="60">
        <v>6</v>
      </c>
      <c r="O153" s="60">
        <v>9</v>
      </c>
      <c r="P153" s="62">
        <v>16</v>
      </c>
      <c r="Q153" s="60">
        <v>4</v>
      </c>
      <c r="R153" s="61">
        <v>12</v>
      </c>
      <c r="S153" s="66">
        <v>40</v>
      </c>
      <c r="T153" s="67">
        <v>11</v>
      </c>
      <c r="U153" s="369">
        <v>29</v>
      </c>
    </row>
    <row r="154" spans="1:21" ht="15" customHeight="1">
      <c r="A154" s="344">
        <v>96</v>
      </c>
      <c r="B154" s="60">
        <v>1</v>
      </c>
      <c r="C154" s="60" t="s">
        <v>556</v>
      </c>
      <c r="D154" s="60">
        <v>1</v>
      </c>
      <c r="E154" s="62">
        <v>1</v>
      </c>
      <c r="F154" s="60" t="s">
        <v>556</v>
      </c>
      <c r="G154" s="61">
        <v>1</v>
      </c>
      <c r="H154" s="60">
        <v>4</v>
      </c>
      <c r="I154" s="60">
        <v>1</v>
      </c>
      <c r="J154" s="60">
        <v>3</v>
      </c>
      <c r="K154" s="60"/>
      <c r="L154" s="202">
        <v>96</v>
      </c>
      <c r="M154" s="60">
        <v>6</v>
      </c>
      <c r="N154" s="60">
        <v>2</v>
      </c>
      <c r="O154" s="60">
        <v>4</v>
      </c>
      <c r="P154" s="62">
        <v>12</v>
      </c>
      <c r="Q154" s="60">
        <v>5</v>
      </c>
      <c r="R154" s="61">
        <v>7</v>
      </c>
      <c r="S154" s="66">
        <v>22</v>
      </c>
      <c r="T154" s="67">
        <v>6</v>
      </c>
      <c r="U154" s="369">
        <v>16</v>
      </c>
    </row>
    <row r="155" spans="1:21" ht="15" customHeight="1">
      <c r="A155" s="344">
        <v>97</v>
      </c>
      <c r="B155" s="60" t="s">
        <v>556</v>
      </c>
      <c r="C155" s="60" t="s">
        <v>556</v>
      </c>
      <c r="D155" s="60" t="s">
        <v>556</v>
      </c>
      <c r="E155" s="62" t="s">
        <v>556</v>
      </c>
      <c r="F155" s="60" t="s">
        <v>556</v>
      </c>
      <c r="G155" s="61" t="s">
        <v>556</v>
      </c>
      <c r="H155" s="60">
        <v>2</v>
      </c>
      <c r="I155" s="60" t="s">
        <v>556</v>
      </c>
      <c r="J155" s="60">
        <v>2</v>
      </c>
      <c r="K155" s="60"/>
      <c r="L155" s="202">
        <v>97</v>
      </c>
      <c r="M155" s="60">
        <v>4</v>
      </c>
      <c r="N155" s="60">
        <v>2</v>
      </c>
      <c r="O155" s="60">
        <v>2</v>
      </c>
      <c r="P155" s="62">
        <v>9</v>
      </c>
      <c r="Q155" s="60">
        <v>3</v>
      </c>
      <c r="R155" s="61">
        <v>6</v>
      </c>
      <c r="S155" s="66">
        <v>27</v>
      </c>
      <c r="T155" s="67">
        <v>5</v>
      </c>
      <c r="U155" s="369">
        <v>22</v>
      </c>
    </row>
    <row r="156" spans="1:21" ht="15" customHeight="1">
      <c r="A156" s="344">
        <v>98</v>
      </c>
      <c r="B156" s="60" t="s">
        <v>556</v>
      </c>
      <c r="C156" s="60" t="s">
        <v>556</v>
      </c>
      <c r="D156" s="60" t="s">
        <v>556</v>
      </c>
      <c r="E156" s="62">
        <v>1</v>
      </c>
      <c r="F156" s="60" t="s">
        <v>556</v>
      </c>
      <c r="G156" s="61">
        <v>1</v>
      </c>
      <c r="H156" s="60">
        <v>1</v>
      </c>
      <c r="I156" s="60">
        <v>1</v>
      </c>
      <c r="J156" s="60" t="s">
        <v>556</v>
      </c>
      <c r="K156" s="60"/>
      <c r="L156" s="202">
        <v>98</v>
      </c>
      <c r="M156" s="60">
        <v>3</v>
      </c>
      <c r="N156" s="60">
        <v>1</v>
      </c>
      <c r="O156" s="60">
        <v>2</v>
      </c>
      <c r="P156" s="62">
        <v>4</v>
      </c>
      <c r="Q156" s="60">
        <v>1</v>
      </c>
      <c r="R156" s="61">
        <v>3</v>
      </c>
      <c r="S156" s="66">
        <v>12</v>
      </c>
      <c r="T156" s="67">
        <v>3</v>
      </c>
      <c r="U156" s="369">
        <v>9</v>
      </c>
    </row>
    <row r="157" spans="1:21" ht="15" customHeight="1">
      <c r="A157" s="344">
        <v>99</v>
      </c>
      <c r="B157" s="60" t="s">
        <v>556</v>
      </c>
      <c r="C157" s="60" t="s">
        <v>556</v>
      </c>
      <c r="D157" s="60" t="s">
        <v>556</v>
      </c>
      <c r="E157" s="62" t="s">
        <v>556</v>
      </c>
      <c r="F157" s="60" t="s">
        <v>556</v>
      </c>
      <c r="G157" s="61" t="s">
        <v>556</v>
      </c>
      <c r="H157" s="60">
        <v>1</v>
      </c>
      <c r="I157" s="60" t="s">
        <v>556</v>
      </c>
      <c r="J157" s="60">
        <v>1</v>
      </c>
      <c r="K157" s="60"/>
      <c r="L157" s="202">
        <v>99</v>
      </c>
      <c r="M157" s="60">
        <v>5</v>
      </c>
      <c r="N157" s="60">
        <v>2</v>
      </c>
      <c r="O157" s="60">
        <v>3</v>
      </c>
      <c r="P157" s="62">
        <v>2</v>
      </c>
      <c r="Q157" s="60">
        <v>1</v>
      </c>
      <c r="R157" s="61">
        <v>1</v>
      </c>
      <c r="S157" s="66">
        <v>10</v>
      </c>
      <c r="T157" s="67">
        <v>1</v>
      </c>
      <c r="U157" s="369">
        <v>9</v>
      </c>
    </row>
    <row r="158" spans="1:21" ht="15" customHeight="1">
      <c r="A158" s="344"/>
      <c r="B158" s="60"/>
      <c r="C158" s="60"/>
      <c r="D158" s="60"/>
      <c r="E158" s="62"/>
      <c r="F158" s="60"/>
      <c r="G158" s="61"/>
      <c r="H158" s="60"/>
      <c r="I158" s="60"/>
      <c r="J158" s="60"/>
      <c r="K158" s="60"/>
      <c r="L158" s="202"/>
      <c r="M158" s="60"/>
      <c r="N158" s="60"/>
      <c r="O158" s="60"/>
      <c r="P158" s="62"/>
      <c r="Q158" s="60"/>
      <c r="R158" s="61"/>
      <c r="S158" s="62"/>
      <c r="T158" s="60"/>
      <c r="U158" s="367"/>
    </row>
    <row r="159" spans="1:21" ht="15" customHeight="1">
      <c r="A159" s="344" t="s">
        <v>557</v>
      </c>
      <c r="B159" s="60">
        <v>1</v>
      </c>
      <c r="C159" s="60" t="s">
        <v>556</v>
      </c>
      <c r="D159" s="60">
        <v>1</v>
      </c>
      <c r="E159" s="62" t="s">
        <v>556</v>
      </c>
      <c r="F159" s="60" t="s">
        <v>556</v>
      </c>
      <c r="G159" s="61" t="s">
        <v>556</v>
      </c>
      <c r="H159" s="60">
        <v>1</v>
      </c>
      <c r="I159" s="60" t="s">
        <v>556</v>
      </c>
      <c r="J159" s="60">
        <v>1</v>
      </c>
      <c r="K159" s="60"/>
      <c r="L159" s="202" t="s">
        <v>557</v>
      </c>
      <c r="M159" s="60">
        <v>4</v>
      </c>
      <c r="N159" s="60">
        <v>1</v>
      </c>
      <c r="O159" s="60">
        <v>3</v>
      </c>
      <c r="P159" s="62">
        <v>5</v>
      </c>
      <c r="Q159" s="60" t="s">
        <v>556</v>
      </c>
      <c r="R159" s="61">
        <v>5</v>
      </c>
      <c r="S159" s="66">
        <v>10</v>
      </c>
      <c r="T159" s="67">
        <v>4</v>
      </c>
      <c r="U159" s="369">
        <v>6</v>
      </c>
    </row>
    <row r="160" spans="1:21" ht="15" customHeight="1">
      <c r="A160" s="344"/>
      <c r="B160" s="60"/>
      <c r="C160" s="60"/>
      <c r="D160" s="60"/>
      <c r="E160" s="62"/>
      <c r="F160" s="60"/>
      <c r="G160" s="61"/>
      <c r="H160" s="60"/>
      <c r="I160" s="60"/>
      <c r="J160" s="60"/>
      <c r="K160" s="60"/>
      <c r="L160" s="202"/>
      <c r="M160" s="60"/>
      <c r="N160" s="60"/>
      <c r="O160" s="60"/>
      <c r="P160" s="62"/>
      <c r="Q160" s="60"/>
      <c r="R160" s="61"/>
      <c r="S160" s="62"/>
      <c r="T160" s="60"/>
      <c r="U160" s="367"/>
    </row>
    <row r="161" spans="1:21" ht="15" customHeight="1">
      <c r="A161" s="344" t="s">
        <v>558</v>
      </c>
      <c r="B161" s="60" t="s">
        <v>559</v>
      </c>
      <c r="C161" s="60" t="s">
        <v>559</v>
      </c>
      <c r="D161" s="60" t="s">
        <v>559</v>
      </c>
      <c r="E161" s="62">
        <v>9</v>
      </c>
      <c r="F161" s="60">
        <v>5</v>
      </c>
      <c r="G161" s="61">
        <v>4</v>
      </c>
      <c r="H161" s="60">
        <v>110</v>
      </c>
      <c r="I161" s="60">
        <v>63</v>
      </c>
      <c r="J161" s="60">
        <v>47</v>
      </c>
      <c r="K161" s="60"/>
      <c r="L161" s="202" t="s">
        <v>558</v>
      </c>
      <c r="M161" s="60">
        <v>303</v>
      </c>
      <c r="N161" s="60">
        <v>198</v>
      </c>
      <c r="O161" s="60">
        <v>105</v>
      </c>
      <c r="P161" s="62">
        <v>114</v>
      </c>
      <c r="Q161" s="60">
        <v>70</v>
      </c>
      <c r="R161" s="61">
        <v>44</v>
      </c>
      <c r="S161" s="66">
        <v>146</v>
      </c>
      <c r="T161" s="67">
        <v>94</v>
      </c>
      <c r="U161" s="369">
        <v>52</v>
      </c>
    </row>
    <row r="162" spans="1:21" ht="15" customHeight="1" thickBot="1">
      <c r="A162" s="364"/>
      <c r="B162" s="52"/>
      <c r="C162" s="52"/>
      <c r="D162" s="52"/>
      <c r="E162" s="64"/>
      <c r="F162" s="52"/>
      <c r="G162" s="65"/>
      <c r="H162" s="52"/>
      <c r="I162" s="52"/>
      <c r="J162" s="52"/>
      <c r="K162" s="60"/>
      <c r="L162" s="221"/>
      <c r="M162" s="52"/>
      <c r="N162" s="52"/>
      <c r="O162" s="52"/>
      <c r="P162" s="64"/>
      <c r="Q162" s="52"/>
      <c r="R162" s="65"/>
      <c r="S162" s="64"/>
      <c r="T162" s="52"/>
      <c r="U162" s="368"/>
    </row>
    <row r="163" ht="15" customHeight="1">
      <c r="K163" s="219"/>
    </row>
    <row r="164" ht="15" customHeight="1">
      <c r="K164" s="219"/>
    </row>
    <row r="165" ht="15" customHeight="1"/>
    <row r="166" ht="15" customHeight="1"/>
    <row r="167" ht="15" customHeight="1"/>
  </sheetData>
  <mergeCells count="24">
    <mergeCell ref="L114:L115"/>
    <mergeCell ref="M114:O114"/>
    <mergeCell ref="P114:R114"/>
    <mergeCell ref="S114:U114"/>
    <mergeCell ref="A114:A115"/>
    <mergeCell ref="B114:D114"/>
    <mergeCell ref="E114:G114"/>
    <mergeCell ref="H114:J114"/>
    <mergeCell ref="L59:L60"/>
    <mergeCell ref="M59:O59"/>
    <mergeCell ref="P59:R59"/>
    <mergeCell ref="S59:U59"/>
    <mergeCell ref="A59:A60"/>
    <mergeCell ref="B59:D59"/>
    <mergeCell ref="E59:G59"/>
    <mergeCell ref="H59:J59"/>
    <mergeCell ref="L4:L5"/>
    <mergeCell ref="M4:O4"/>
    <mergeCell ref="P4:R4"/>
    <mergeCell ref="S4:U4"/>
    <mergeCell ref="A4:A5"/>
    <mergeCell ref="B4:D4"/>
    <mergeCell ref="E4:G4"/>
    <mergeCell ref="H4:J4"/>
  </mergeCells>
  <hyperlinks>
    <hyperlink ref="A1" location="目次!A7" display="目次へ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r:id="rId1"/>
  <headerFooter alignWithMargins="0">
    <oddFooter>&amp;C&amp;"ＭＳ 明朝,標準"&amp;10-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2" sqref="A2"/>
    </sheetView>
  </sheetViews>
  <sheetFormatPr defaultColWidth="9.00390625" defaultRowHeight="13.5"/>
  <cols>
    <col min="1" max="1" width="15.625" style="2" customWidth="1"/>
    <col min="2" max="6" width="12.625" style="2" customWidth="1"/>
    <col min="7" max="16384" width="9.00390625" style="2" customWidth="1"/>
  </cols>
  <sheetData>
    <row r="1" spans="1:9" ht="15" customHeight="1">
      <c r="A1" s="650" t="s">
        <v>741</v>
      </c>
      <c r="F1" s="4"/>
      <c r="G1" s="6"/>
      <c r="H1" s="7"/>
      <c r="I1" s="5"/>
    </row>
    <row r="2" ht="19.5" customHeight="1">
      <c r="A2" s="2" t="s">
        <v>560</v>
      </c>
    </row>
    <row r="3" ht="19.5" customHeight="1" thickBot="1"/>
    <row r="4" spans="1:6" s="156" customFormat="1" ht="26.25" customHeight="1">
      <c r="A4" s="376" t="s">
        <v>83</v>
      </c>
      <c r="B4" s="121" t="s">
        <v>86</v>
      </c>
      <c r="C4" s="121" t="s">
        <v>87</v>
      </c>
      <c r="D4" s="121" t="s">
        <v>88</v>
      </c>
      <c r="E4" s="121" t="s">
        <v>89</v>
      </c>
      <c r="F4" s="377" t="s">
        <v>90</v>
      </c>
    </row>
    <row r="5" spans="1:6" ht="19.5" customHeight="1">
      <c r="A5" s="378"/>
      <c r="B5" s="68"/>
      <c r="C5" s="370"/>
      <c r="D5" s="370"/>
      <c r="E5" s="370"/>
      <c r="F5" s="379"/>
    </row>
    <row r="6" spans="1:6" ht="19.5" customHeight="1">
      <c r="A6" s="380" t="s">
        <v>84</v>
      </c>
      <c r="B6" s="60">
        <f>SUM(B7:B21)</f>
        <v>33238</v>
      </c>
      <c r="C6" s="371">
        <f>SUM(C7:C21)</f>
        <v>8830</v>
      </c>
      <c r="D6" s="371">
        <f>SUM(D7:D21)</f>
        <v>22546</v>
      </c>
      <c r="E6" s="371">
        <f>SUM(E7:E21)</f>
        <v>785</v>
      </c>
      <c r="F6" s="367">
        <f>SUM(F7:F21)</f>
        <v>682</v>
      </c>
    </row>
    <row r="7" spans="1:6" ht="19.5" customHeight="1">
      <c r="A7" s="380" t="s">
        <v>91</v>
      </c>
      <c r="B7" s="69">
        <v>2193</v>
      </c>
      <c r="C7" s="372">
        <v>2189</v>
      </c>
      <c r="D7" s="372">
        <v>3</v>
      </c>
      <c r="E7" s="373" t="s">
        <v>140</v>
      </c>
      <c r="F7" s="381">
        <v>1</v>
      </c>
    </row>
    <row r="8" spans="1:6" ht="19.5" customHeight="1">
      <c r="A8" s="380" t="s">
        <v>92</v>
      </c>
      <c r="B8" s="69">
        <v>2214</v>
      </c>
      <c r="C8" s="372">
        <v>2122</v>
      </c>
      <c r="D8" s="372">
        <v>89</v>
      </c>
      <c r="E8" s="373" t="s">
        <v>140</v>
      </c>
      <c r="F8" s="381">
        <v>2</v>
      </c>
    </row>
    <row r="9" spans="1:6" ht="19.5" customHeight="1">
      <c r="A9" s="380" t="s">
        <v>93</v>
      </c>
      <c r="B9" s="69">
        <v>2778</v>
      </c>
      <c r="C9" s="372">
        <v>1891</v>
      </c>
      <c r="D9" s="372">
        <v>867</v>
      </c>
      <c r="E9" s="373" t="s">
        <v>140</v>
      </c>
      <c r="F9" s="381">
        <v>18</v>
      </c>
    </row>
    <row r="10" spans="1:6" ht="19.5" customHeight="1">
      <c r="A10" s="380" t="s">
        <v>94</v>
      </c>
      <c r="B10" s="69">
        <v>2952</v>
      </c>
      <c r="C10" s="372">
        <v>1085</v>
      </c>
      <c r="D10" s="372">
        <v>1818</v>
      </c>
      <c r="E10" s="373" t="s">
        <v>140</v>
      </c>
      <c r="F10" s="381">
        <v>47</v>
      </c>
    </row>
    <row r="11" spans="1:6" ht="19.5" customHeight="1">
      <c r="A11" s="380" t="s">
        <v>95</v>
      </c>
      <c r="B11" s="69">
        <v>2723</v>
      </c>
      <c r="C11" s="372">
        <v>537</v>
      </c>
      <c r="D11" s="372">
        <v>2046</v>
      </c>
      <c r="E11" s="374">
        <v>2</v>
      </c>
      <c r="F11" s="381">
        <v>64</v>
      </c>
    </row>
    <row r="12" spans="1:6" ht="19.5" customHeight="1">
      <c r="A12" s="380" t="s">
        <v>96</v>
      </c>
      <c r="B12" s="69">
        <v>2472</v>
      </c>
      <c r="C12" s="372">
        <v>302</v>
      </c>
      <c r="D12" s="372">
        <v>2066</v>
      </c>
      <c r="E12" s="374">
        <v>6</v>
      </c>
      <c r="F12" s="381">
        <v>53</v>
      </c>
    </row>
    <row r="13" spans="1:6" ht="19.5" customHeight="1">
      <c r="A13" s="380" t="s">
        <v>97</v>
      </c>
      <c r="B13" s="69">
        <v>2606</v>
      </c>
      <c r="C13" s="372">
        <v>238</v>
      </c>
      <c r="D13" s="372">
        <v>2192</v>
      </c>
      <c r="E13" s="374">
        <v>23</v>
      </c>
      <c r="F13" s="381">
        <v>98</v>
      </c>
    </row>
    <row r="14" spans="1:6" ht="19.5" customHeight="1">
      <c r="A14" s="380" t="s">
        <v>98</v>
      </c>
      <c r="B14" s="69">
        <v>3420</v>
      </c>
      <c r="C14" s="372">
        <v>237</v>
      </c>
      <c r="D14" s="372">
        <v>2967</v>
      </c>
      <c r="E14" s="374">
        <v>34</v>
      </c>
      <c r="F14" s="381">
        <v>127</v>
      </c>
    </row>
    <row r="15" spans="1:6" ht="19.5" customHeight="1">
      <c r="A15" s="380" t="s">
        <v>99</v>
      </c>
      <c r="B15" s="69">
        <v>2826</v>
      </c>
      <c r="C15" s="372">
        <v>99</v>
      </c>
      <c r="D15" s="372">
        <v>2535</v>
      </c>
      <c r="E15" s="374">
        <v>56</v>
      </c>
      <c r="F15" s="381">
        <v>97</v>
      </c>
    </row>
    <row r="16" spans="1:6" ht="19.5" customHeight="1">
      <c r="A16" s="380" t="s">
        <v>100</v>
      </c>
      <c r="B16" s="69">
        <v>2532</v>
      </c>
      <c r="C16" s="372">
        <v>62</v>
      </c>
      <c r="D16" s="372">
        <v>2304</v>
      </c>
      <c r="E16" s="374">
        <v>59</v>
      </c>
      <c r="F16" s="381">
        <v>78</v>
      </c>
    </row>
    <row r="17" spans="1:6" ht="19.5" customHeight="1">
      <c r="A17" s="380" t="s">
        <v>101</v>
      </c>
      <c r="B17" s="69">
        <v>2297</v>
      </c>
      <c r="C17" s="372">
        <v>41</v>
      </c>
      <c r="D17" s="372">
        <v>2089</v>
      </c>
      <c r="E17" s="374">
        <v>100</v>
      </c>
      <c r="F17" s="381">
        <v>42</v>
      </c>
    </row>
    <row r="18" spans="1:6" ht="19.5" customHeight="1">
      <c r="A18" s="380" t="s">
        <v>102</v>
      </c>
      <c r="B18" s="69">
        <v>1910</v>
      </c>
      <c r="C18" s="372">
        <v>15</v>
      </c>
      <c r="D18" s="372">
        <v>1708</v>
      </c>
      <c r="E18" s="374">
        <v>136</v>
      </c>
      <c r="F18" s="381">
        <v>30</v>
      </c>
    </row>
    <row r="19" spans="1:6" ht="19.5" customHeight="1">
      <c r="A19" s="380" t="s">
        <v>103</v>
      </c>
      <c r="B19" s="69">
        <v>1201</v>
      </c>
      <c r="C19" s="372">
        <v>10</v>
      </c>
      <c r="D19" s="372">
        <v>1019</v>
      </c>
      <c r="E19" s="374">
        <v>133</v>
      </c>
      <c r="F19" s="381">
        <v>16</v>
      </c>
    </row>
    <row r="20" spans="1:6" ht="19.5" customHeight="1">
      <c r="A20" s="380" t="s">
        <v>104</v>
      </c>
      <c r="B20" s="69">
        <v>635</v>
      </c>
      <c r="C20" s="372">
        <v>1</v>
      </c>
      <c r="D20" s="372">
        <v>522</v>
      </c>
      <c r="E20" s="374">
        <v>95</v>
      </c>
      <c r="F20" s="381">
        <v>7</v>
      </c>
    </row>
    <row r="21" spans="1:6" ht="19.5" customHeight="1">
      <c r="A21" s="380" t="s">
        <v>105</v>
      </c>
      <c r="B21" s="69">
        <v>479</v>
      </c>
      <c r="C21" s="372">
        <v>1</v>
      </c>
      <c r="D21" s="372">
        <v>321</v>
      </c>
      <c r="E21" s="374">
        <v>141</v>
      </c>
      <c r="F21" s="381">
        <v>2</v>
      </c>
    </row>
    <row r="22" spans="1:6" ht="19.5" customHeight="1">
      <c r="A22" s="380"/>
      <c r="B22" s="60"/>
      <c r="C22" s="371"/>
      <c r="D22" s="371"/>
      <c r="E22" s="371"/>
      <c r="F22" s="367"/>
    </row>
    <row r="23" spans="1:6" ht="19.5" customHeight="1">
      <c r="A23" s="380" t="s">
        <v>85</v>
      </c>
      <c r="B23" s="60">
        <f>SUM(B24:B38)</f>
        <v>39875</v>
      </c>
      <c r="C23" s="371">
        <f>SUM(C24:C38)</f>
        <v>10253</v>
      </c>
      <c r="D23" s="371">
        <f>SUM(D24:D38)</f>
        <v>22616</v>
      </c>
      <c r="E23" s="371">
        <f>SUM(E24:E38)</f>
        <v>4771</v>
      </c>
      <c r="F23" s="367">
        <f>SUM(F24:F38)</f>
        <v>1766</v>
      </c>
    </row>
    <row r="24" spans="1:6" ht="19.5" customHeight="1">
      <c r="A24" s="380" t="s">
        <v>91</v>
      </c>
      <c r="B24" s="60">
        <v>2258</v>
      </c>
      <c r="C24" s="371">
        <v>2247</v>
      </c>
      <c r="D24" s="371">
        <v>9</v>
      </c>
      <c r="E24" s="371">
        <v>1</v>
      </c>
      <c r="F24" s="367" t="s">
        <v>140</v>
      </c>
    </row>
    <row r="25" spans="1:6" ht="19.5" customHeight="1">
      <c r="A25" s="380" t="s">
        <v>92</v>
      </c>
      <c r="B25" s="60">
        <v>2695</v>
      </c>
      <c r="C25" s="371">
        <v>2501</v>
      </c>
      <c r="D25" s="371">
        <v>183</v>
      </c>
      <c r="E25" s="371" t="s">
        <v>140</v>
      </c>
      <c r="F25" s="367">
        <v>10</v>
      </c>
    </row>
    <row r="26" spans="1:6" ht="19.5" customHeight="1">
      <c r="A26" s="380" t="s">
        <v>93</v>
      </c>
      <c r="B26" s="60">
        <v>3513</v>
      </c>
      <c r="C26" s="371">
        <v>2090</v>
      </c>
      <c r="D26" s="371">
        <v>1367</v>
      </c>
      <c r="E26" s="371">
        <v>1</v>
      </c>
      <c r="F26" s="367">
        <v>52</v>
      </c>
    </row>
    <row r="27" spans="1:6" ht="19.5" customHeight="1">
      <c r="A27" s="380" t="s">
        <v>94</v>
      </c>
      <c r="B27" s="60">
        <v>3428</v>
      </c>
      <c r="C27" s="371">
        <v>1062</v>
      </c>
      <c r="D27" s="371">
        <v>2235</v>
      </c>
      <c r="E27" s="371">
        <v>6</v>
      </c>
      <c r="F27" s="367">
        <v>123</v>
      </c>
    </row>
    <row r="28" spans="1:6" ht="19.5" customHeight="1">
      <c r="A28" s="380" t="s">
        <v>95</v>
      </c>
      <c r="B28" s="60">
        <v>3100</v>
      </c>
      <c r="C28" s="371">
        <v>579</v>
      </c>
      <c r="D28" s="371">
        <v>2316</v>
      </c>
      <c r="E28" s="371">
        <v>19</v>
      </c>
      <c r="F28" s="367">
        <v>141</v>
      </c>
    </row>
    <row r="29" spans="1:6" ht="19.5" customHeight="1">
      <c r="A29" s="380" t="s">
        <v>96</v>
      </c>
      <c r="B29" s="60">
        <v>2785</v>
      </c>
      <c r="C29" s="371">
        <v>382</v>
      </c>
      <c r="D29" s="371">
        <v>2182</v>
      </c>
      <c r="E29" s="371">
        <v>23</v>
      </c>
      <c r="F29" s="367">
        <v>156</v>
      </c>
    </row>
    <row r="30" spans="1:6" ht="19.5" customHeight="1">
      <c r="A30" s="380" t="s">
        <v>97</v>
      </c>
      <c r="B30" s="60">
        <v>3055</v>
      </c>
      <c r="C30" s="371">
        <v>281</v>
      </c>
      <c r="D30" s="371">
        <v>2438</v>
      </c>
      <c r="E30" s="371">
        <v>74</v>
      </c>
      <c r="F30" s="367">
        <v>216</v>
      </c>
    </row>
    <row r="31" spans="1:6" ht="19.5" customHeight="1">
      <c r="A31" s="380" t="s">
        <v>98</v>
      </c>
      <c r="B31" s="60">
        <v>3904</v>
      </c>
      <c r="C31" s="371">
        <v>301</v>
      </c>
      <c r="D31" s="371">
        <v>3082</v>
      </c>
      <c r="E31" s="371">
        <v>143</v>
      </c>
      <c r="F31" s="367">
        <v>328</v>
      </c>
    </row>
    <row r="32" spans="1:6" ht="19.5" customHeight="1">
      <c r="A32" s="380" t="s">
        <v>99</v>
      </c>
      <c r="B32" s="60">
        <v>3282</v>
      </c>
      <c r="C32" s="371">
        <v>226</v>
      </c>
      <c r="D32" s="371">
        <v>2559</v>
      </c>
      <c r="E32" s="371">
        <v>253</v>
      </c>
      <c r="F32" s="367">
        <v>200</v>
      </c>
    </row>
    <row r="33" spans="1:6" ht="19.5" customHeight="1">
      <c r="A33" s="380" t="s">
        <v>100</v>
      </c>
      <c r="B33" s="60">
        <v>2950</v>
      </c>
      <c r="C33" s="371">
        <v>180</v>
      </c>
      <c r="D33" s="371">
        <v>2182</v>
      </c>
      <c r="E33" s="371">
        <v>397</v>
      </c>
      <c r="F33" s="367">
        <v>154</v>
      </c>
    </row>
    <row r="34" spans="1:6" ht="19.5" customHeight="1">
      <c r="A34" s="380" t="s">
        <v>101</v>
      </c>
      <c r="B34" s="60">
        <v>2787</v>
      </c>
      <c r="C34" s="371">
        <v>132</v>
      </c>
      <c r="D34" s="371">
        <v>1867</v>
      </c>
      <c r="E34" s="371">
        <v>613</v>
      </c>
      <c r="F34" s="367">
        <v>133</v>
      </c>
    </row>
    <row r="35" spans="1:6" ht="19.5" customHeight="1">
      <c r="A35" s="380" t="s">
        <v>102</v>
      </c>
      <c r="B35" s="60">
        <v>2319</v>
      </c>
      <c r="C35" s="371">
        <v>137</v>
      </c>
      <c r="D35" s="371">
        <v>1247</v>
      </c>
      <c r="E35" s="371">
        <v>784</v>
      </c>
      <c r="F35" s="367">
        <v>110</v>
      </c>
    </row>
    <row r="36" spans="1:6" ht="19.5" customHeight="1">
      <c r="A36" s="380" t="s">
        <v>103</v>
      </c>
      <c r="B36" s="60">
        <v>1696</v>
      </c>
      <c r="C36" s="371">
        <v>82</v>
      </c>
      <c r="D36" s="371">
        <v>674</v>
      </c>
      <c r="E36" s="371">
        <v>828</v>
      </c>
      <c r="F36" s="367">
        <v>76</v>
      </c>
    </row>
    <row r="37" spans="1:6" ht="19.5" customHeight="1">
      <c r="A37" s="380" t="s">
        <v>104</v>
      </c>
      <c r="B37" s="60">
        <v>1030</v>
      </c>
      <c r="C37" s="371">
        <v>24</v>
      </c>
      <c r="D37" s="371">
        <v>209</v>
      </c>
      <c r="E37" s="371">
        <v>718</v>
      </c>
      <c r="F37" s="367">
        <v>42</v>
      </c>
    </row>
    <row r="38" spans="1:6" ht="19.5" customHeight="1">
      <c r="A38" s="380" t="s">
        <v>105</v>
      </c>
      <c r="B38" s="60">
        <v>1073</v>
      </c>
      <c r="C38" s="371">
        <v>29</v>
      </c>
      <c r="D38" s="371">
        <v>66</v>
      </c>
      <c r="E38" s="371">
        <v>911</v>
      </c>
      <c r="F38" s="367">
        <v>25</v>
      </c>
    </row>
    <row r="39" spans="1:6" ht="19.5" customHeight="1" thickBot="1">
      <c r="A39" s="382"/>
      <c r="B39" s="33"/>
      <c r="C39" s="375"/>
      <c r="D39" s="375"/>
      <c r="E39" s="375"/>
      <c r="F39" s="383"/>
    </row>
    <row r="40" ht="13.5">
      <c r="A40" s="17"/>
    </row>
    <row r="41" ht="13.5">
      <c r="A41" s="17"/>
    </row>
    <row r="42" ht="13.5">
      <c r="A42" s="17"/>
    </row>
    <row r="43" ht="13.5">
      <c r="A43" s="17"/>
    </row>
    <row r="44" ht="13.5">
      <c r="A44" s="17"/>
    </row>
    <row r="45" ht="13.5">
      <c r="A45" s="17"/>
    </row>
    <row r="46" ht="13.5">
      <c r="A46" s="17"/>
    </row>
    <row r="47" ht="13.5">
      <c r="A47" s="17"/>
    </row>
    <row r="48" ht="13.5">
      <c r="A48" s="17"/>
    </row>
    <row r="49" ht="13.5">
      <c r="A49" s="17"/>
    </row>
    <row r="50" ht="13.5">
      <c r="A50" s="17"/>
    </row>
    <row r="51" ht="13.5">
      <c r="A51" s="17"/>
    </row>
    <row r="52" ht="13.5">
      <c r="A52" s="17"/>
    </row>
    <row r="53" ht="13.5">
      <c r="A53" s="17"/>
    </row>
    <row r="54" ht="13.5">
      <c r="A54" s="17"/>
    </row>
    <row r="55" ht="13.5">
      <c r="A55" s="17"/>
    </row>
    <row r="56" ht="13.5">
      <c r="A56" s="17"/>
    </row>
    <row r="57" ht="13.5">
      <c r="A57" s="17"/>
    </row>
    <row r="58" ht="13.5">
      <c r="A58" s="17"/>
    </row>
    <row r="59" ht="13.5">
      <c r="A59" s="17"/>
    </row>
    <row r="60" ht="13.5">
      <c r="A60" s="17"/>
    </row>
    <row r="61" ht="13.5">
      <c r="A61" s="17"/>
    </row>
    <row r="62" ht="13.5">
      <c r="A62" s="17"/>
    </row>
    <row r="63" ht="13.5">
      <c r="A63" s="17"/>
    </row>
    <row r="64" ht="13.5">
      <c r="A64" s="17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</sheetData>
  <hyperlinks>
    <hyperlink ref="A1" location="目次!A8" display="目次へ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  <headerFooter alignWithMargins="0">
    <oddFooter>&amp;C&amp;"ＭＳ 明朝,標準"&amp;10-１０-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2" sqref="A2"/>
    </sheetView>
  </sheetViews>
  <sheetFormatPr defaultColWidth="9.00390625" defaultRowHeight="13.5"/>
  <cols>
    <col min="1" max="1" width="10.125" style="2" customWidth="1"/>
    <col min="2" max="3" width="9.625" style="2" customWidth="1"/>
    <col min="4" max="12" width="8.625" style="2" customWidth="1"/>
    <col min="13" max="16384" width="9.00390625" style="2" customWidth="1"/>
  </cols>
  <sheetData>
    <row r="1" spans="1:9" ht="15" customHeight="1">
      <c r="A1" s="650" t="s">
        <v>741</v>
      </c>
      <c r="F1" s="4"/>
      <c r="G1" s="6"/>
      <c r="H1" s="7"/>
      <c r="I1" s="5"/>
    </row>
    <row r="2" ht="13.5">
      <c r="A2" s="2" t="s">
        <v>561</v>
      </c>
    </row>
    <row r="3" spans="9:10" ht="14.25" thickBot="1">
      <c r="I3" s="17"/>
      <c r="J3" s="19"/>
    </row>
    <row r="4" spans="1:12" s="16" customFormat="1" ht="16.5" customHeight="1">
      <c r="A4" s="672" t="s">
        <v>486</v>
      </c>
      <c r="B4" s="675" t="s">
        <v>487</v>
      </c>
      <c r="C4" s="666" t="s">
        <v>488</v>
      </c>
      <c r="D4" s="666"/>
      <c r="E4" s="666"/>
      <c r="F4" s="666"/>
      <c r="G4" s="666"/>
      <c r="H4" s="666"/>
      <c r="I4" s="667"/>
      <c r="J4" s="633" t="s">
        <v>706</v>
      </c>
      <c r="K4" s="203"/>
      <c r="L4" s="384"/>
    </row>
    <row r="5" spans="1:12" s="16" customFormat="1" ht="16.5" customHeight="1">
      <c r="A5" s="673"/>
      <c r="B5" s="676"/>
      <c r="C5" s="677" t="s">
        <v>114</v>
      </c>
      <c r="D5" s="677" t="s">
        <v>489</v>
      </c>
      <c r="E5" s="677"/>
      <c r="F5" s="677"/>
      <c r="G5" s="677"/>
      <c r="H5" s="677"/>
      <c r="I5" s="681" t="s">
        <v>490</v>
      </c>
      <c r="J5" s="683"/>
      <c r="K5" s="678" t="s">
        <v>587</v>
      </c>
      <c r="L5" s="679" t="s">
        <v>588</v>
      </c>
    </row>
    <row r="6" spans="1:12" s="16" customFormat="1" ht="48">
      <c r="A6" s="674"/>
      <c r="B6" s="676"/>
      <c r="C6" s="677"/>
      <c r="D6" s="126" t="s">
        <v>86</v>
      </c>
      <c r="E6" s="126" t="s">
        <v>491</v>
      </c>
      <c r="F6" s="204" t="s">
        <v>492</v>
      </c>
      <c r="G6" s="204" t="s">
        <v>493</v>
      </c>
      <c r="H6" s="126" t="s">
        <v>106</v>
      </c>
      <c r="I6" s="682"/>
      <c r="J6" s="684"/>
      <c r="K6" s="677"/>
      <c r="L6" s="680"/>
    </row>
    <row r="7" spans="1:12" ht="7.5" customHeight="1">
      <c r="A7" s="385"/>
      <c r="B7" s="12"/>
      <c r="C7" s="12"/>
      <c r="D7" s="12"/>
      <c r="E7" s="12"/>
      <c r="F7" s="12"/>
      <c r="G7" s="12"/>
      <c r="H7" s="12"/>
      <c r="I7" s="12"/>
      <c r="J7" s="12"/>
      <c r="K7" s="12"/>
      <c r="L7" s="386"/>
    </row>
    <row r="8" spans="1:12" ht="18" customHeight="1">
      <c r="A8" s="387" t="s">
        <v>494</v>
      </c>
      <c r="B8" s="77">
        <f>SUM(B10:B26)</f>
        <v>33238</v>
      </c>
      <c r="C8" s="77">
        <f aca="true" t="shared" si="0" ref="C8:L8">SUM(C10:C26)</f>
        <v>24580</v>
      </c>
      <c r="D8" s="77">
        <f t="shared" si="0"/>
        <v>23523</v>
      </c>
      <c r="E8" s="77">
        <f t="shared" si="0"/>
        <v>22578</v>
      </c>
      <c r="F8" s="77">
        <f t="shared" si="0"/>
        <v>210</v>
      </c>
      <c r="G8" s="77">
        <f t="shared" si="0"/>
        <v>432</v>
      </c>
      <c r="H8" s="77">
        <f t="shared" si="0"/>
        <v>303</v>
      </c>
      <c r="I8" s="77">
        <f t="shared" si="0"/>
        <v>1057</v>
      </c>
      <c r="J8" s="77">
        <f t="shared" si="0"/>
        <v>7487</v>
      </c>
      <c r="K8" s="77">
        <f t="shared" si="0"/>
        <v>503</v>
      </c>
      <c r="L8" s="388">
        <f t="shared" si="0"/>
        <v>2701</v>
      </c>
    </row>
    <row r="9" spans="1:12" ht="7.5" customHeight="1">
      <c r="A9" s="387"/>
      <c r="B9" s="77"/>
      <c r="C9" s="77"/>
      <c r="D9" s="77"/>
      <c r="E9" s="77"/>
      <c r="F9" s="77"/>
      <c r="G9" s="77"/>
      <c r="H9" s="77"/>
      <c r="I9" s="77"/>
      <c r="J9" s="77"/>
      <c r="K9" s="77"/>
      <c r="L9" s="388"/>
    </row>
    <row r="10" spans="1:12" ht="18" customHeight="1">
      <c r="A10" s="389" t="s">
        <v>495</v>
      </c>
      <c r="B10" s="78">
        <v>2193</v>
      </c>
      <c r="C10" s="79">
        <v>254</v>
      </c>
      <c r="D10" s="79">
        <v>227</v>
      </c>
      <c r="E10" s="79">
        <v>99</v>
      </c>
      <c r="F10" s="79">
        <v>2</v>
      </c>
      <c r="G10" s="80">
        <v>126</v>
      </c>
      <c r="H10" s="80" t="s">
        <v>140</v>
      </c>
      <c r="I10" s="79">
        <v>27</v>
      </c>
      <c r="J10" s="79">
        <v>1899</v>
      </c>
      <c r="K10" s="79">
        <v>2</v>
      </c>
      <c r="L10" s="390">
        <v>1847</v>
      </c>
    </row>
    <row r="11" spans="1:12" ht="18" customHeight="1">
      <c r="A11" s="389" t="s">
        <v>466</v>
      </c>
      <c r="B11" s="78">
        <v>2214</v>
      </c>
      <c r="C11" s="79">
        <v>1293</v>
      </c>
      <c r="D11" s="79">
        <v>1179</v>
      </c>
      <c r="E11" s="79">
        <v>893</v>
      </c>
      <c r="F11" s="79">
        <v>17</v>
      </c>
      <c r="G11" s="80">
        <v>260</v>
      </c>
      <c r="H11" s="80">
        <v>9</v>
      </c>
      <c r="I11" s="79">
        <v>114</v>
      </c>
      <c r="J11" s="79">
        <v>839</v>
      </c>
      <c r="K11" s="79">
        <v>7</v>
      </c>
      <c r="L11" s="390">
        <v>745</v>
      </c>
    </row>
    <row r="12" spans="1:12" ht="18" customHeight="1">
      <c r="A12" s="389" t="s">
        <v>467</v>
      </c>
      <c r="B12" s="78">
        <v>2778</v>
      </c>
      <c r="C12" s="79">
        <v>2495</v>
      </c>
      <c r="D12" s="79">
        <v>2360</v>
      </c>
      <c r="E12" s="79">
        <v>2297</v>
      </c>
      <c r="F12" s="79">
        <v>10</v>
      </c>
      <c r="G12" s="80">
        <v>27</v>
      </c>
      <c r="H12" s="80">
        <v>26</v>
      </c>
      <c r="I12" s="79">
        <v>135</v>
      </c>
      <c r="J12" s="79">
        <v>160</v>
      </c>
      <c r="K12" s="79">
        <v>5</v>
      </c>
      <c r="L12" s="390">
        <v>80</v>
      </c>
    </row>
    <row r="13" spans="1:12" ht="18" customHeight="1">
      <c r="A13" s="389" t="s">
        <v>468</v>
      </c>
      <c r="B13" s="78">
        <v>2952</v>
      </c>
      <c r="C13" s="79">
        <v>2752</v>
      </c>
      <c r="D13" s="79">
        <v>2650</v>
      </c>
      <c r="E13" s="79">
        <v>2611</v>
      </c>
      <c r="F13" s="79">
        <v>6</v>
      </c>
      <c r="G13" s="80">
        <v>12</v>
      </c>
      <c r="H13" s="80">
        <v>21</v>
      </c>
      <c r="I13" s="79">
        <v>102</v>
      </c>
      <c r="J13" s="79">
        <v>78</v>
      </c>
      <c r="K13" s="79">
        <v>4</v>
      </c>
      <c r="L13" s="390">
        <v>19</v>
      </c>
    </row>
    <row r="14" spans="1:12" ht="18" customHeight="1">
      <c r="A14" s="389" t="s">
        <v>469</v>
      </c>
      <c r="B14" s="78">
        <v>2723</v>
      </c>
      <c r="C14" s="79">
        <v>2600</v>
      </c>
      <c r="D14" s="79">
        <v>2528</v>
      </c>
      <c r="E14" s="79">
        <v>2504</v>
      </c>
      <c r="F14" s="79">
        <v>3</v>
      </c>
      <c r="G14" s="80">
        <v>2</v>
      </c>
      <c r="H14" s="80">
        <v>19</v>
      </c>
      <c r="I14" s="79">
        <v>72</v>
      </c>
      <c r="J14" s="79">
        <v>36</v>
      </c>
      <c r="K14" s="79">
        <v>3</v>
      </c>
      <c r="L14" s="390">
        <v>1</v>
      </c>
    </row>
    <row r="15" spans="1:12" ht="7.5" customHeight="1">
      <c r="A15" s="389"/>
      <c r="B15" s="78"/>
      <c r="C15" s="77"/>
      <c r="D15" s="77"/>
      <c r="E15" s="77"/>
      <c r="F15" s="77"/>
      <c r="G15" s="77"/>
      <c r="H15" s="77"/>
      <c r="I15" s="77"/>
      <c r="J15" s="77"/>
      <c r="K15" s="77"/>
      <c r="L15" s="388"/>
    </row>
    <row r="16" spans="1:12" ht="18" customHeight="1">
      <c r="A16" s="389" t="s">
        <v>496</v>
      </c>
      <c r="B16" s="78">
        <v>2472</v>
      </c>
      <c r="C16" s="79">
        <v>2370</v>
      </c>
      <c r="D16" s="79">
        <v>2317</v>
      </c>
      <c r="E16" s="79">
        <v>2296</v>
      </c>
      <c r="F16" s="79">
        <v>3</v>
      </c>
      <c r="G16" s="80">
        <v>2</v>
      </c>
      <c r="H16" s="80">
        <v>16</v>
      </c>
      <c r="I16" s="79">
        <v>53</v>
      </c>
      <c r="J16" s="79">
        <v>32</v>
      </c>
      <c r="K16" s="79">
        <v>2</v>
      </c>
      <c r="L16" s="390">
        <v>1</v>
      </c>
    </row>
    <row r="17" spans="1:12" ht="18" customHeight="1">
      <c r="A17" s="389" t="s">
        <v>471</v>
      </c>
      <c r="B17" s="78">
        <v>2606</v>
      </c>
      <c r="C17" s="79">
        <v>2509</v>
      </c>
      <c r="D17" s="79">
        <v>2432</v>
      </c>
      <c r="E17" s="79">
        <v>2411</v>
      </c>
      <c r="F17" s="79">
        <v>2</v>
      </c>
      <c r="G17" s="80">
        <v>1</v>
      </c>
      <c r="H17" s="80">
        <v>18</v>
      </c>
      <c r="I17" s="79">
        <v>77</v>
      </c>
      <c r="J17" s="79">
        <v>30</v>
      </c>
      <c r="K17" s="79">
        <v>2</v>
      </c>
      <c r="L17" s="390">
        <v>1</v>
      </c>
    </row>
    <row r="18" spans="1:12" ht="18" customHeight="1">
      <c r="A18" s="389" t="s">
        <v>472</v>
      </c>
      <c r="B18" s="78">
        <v>3420</v>
      </c>
      <c r="C18" s="79">
        <v>3266</v>
      </c>
      <c r="D18" s="79">
        <v>3170</v>
      </c>
      <c r="E18" s="79">
        <v>3126</v>
      </c>
      <c r="F18" s="79">
        <v>11</v>
      </c>
      <c r="G18" s="80" t="s">
        <v>140</v>
      </c>
      <c r="H18" s="80">
        <v>33</v>
      </c>
      <c r="I18" s="79">
        <v>96</v>
      </c>
      <c r="J18" s="79">
        <v>70</v>
      </c>
      <c r="K18" s="79">
        <v>10</v>
      </c>
      <c r="L18" s="390">
        <v>2</v>
      </c>
    </row>
    <row r="19" spans="1:12" ht="18" customHeight="1">
      <c r="A19" s="389" t="s">
        <v>497</v>
      </c>
      <c r="B19" s="78">
        <v>2826</v>
      </c>
      <c r="C19" s="79">
        <v>2659</v>
      </c>
      <c r="D19" s="79">
        <v>2558</v>
      </c>
      <c r="E19" s="79">
        <v>2527</v>
      </c>
      <c r="F19" s="79">
        <v>3</v>
      </c>
      <c r="G19" s="80" t="s">
        <v>140</v>
      </c>
      <c r="H19" s="80">
        <v>28</v>
      </c>
      <c r="I19" s="79">
        <v>101</v>
      </c>
      <c r="J19" s="79">
        <v>105</v>
      </c>
      <c r="K19" s="79">
        <v>11</v>
      </c>
      <c r="L19" s="390">
        <v>1</v>
      </c>
    </row>
    <row r="20" spans="1:12" ht="18" customHeight="1">
      <c r="A20" s="389" t="s">
        <v>498</v>
      </c>
      <c r="B20" s="78">
        <v>2532</v>
      </c>
      <c r="C20" s="79">
        <v>1892</v>
      </c>
      <c r="D20" s="79">
        <v>1703</v>
      </c>
      <c r="E20" s="79">
        <v>1635</v>
      </c>
      <c r="F20" s="79">
        <v>36</v>
      </c>
      <c r="G20" s="80" t="s">
        <v>140</v>
      </c>
      <c r="H20" s="80">
        <v>32</v>
      </c>
      <c r="I20" s="79">
        <v>189</v>
      </c>
      <c r="J20" s="79">
        <v>550</v>
      </c>
      <c r="K20" s="79">
        <v>56</v>
      </c>
      <c r="L20" s="390">
        <v>2</v>
      </c>
    </row>
    <row r="21" spans="1:12" ht="7.5" customHeight="1">
      <c r="A21" s="389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388"/>
    </row>
    <row r="22" spans="1:12" ht="18" customHeight="1">
      <c r="A22" s="389" t="s">
        <v>499</v>
      </c>
      <c r="B22" s="78">
        <v>2297</v>
      </c>
      <c r="C22" s="79">
        <v>1261</v>
      </c>
      <c r="D22" s="79">
        <v>1197</v>
      </c>
      <c r="E22" s="79">
        <v>1117</v>
      </c>
      <c r="F22" s="79">
        <v>48</v>
      </c>
      <c r="G22" s="80">
        <v>1</v>
      </c>
      <c r="H22" s="80">
        <v>31</v>
      </c>
      <c r="I22" s="79">
        <v>64</v>
      </c>
      <c r="J22" s="79">
        <v>939</v>
      </c>
      <c r="K22" s="79">
        <v>117</v>
      </c>
      <c r="L22" s="390">
        <v>2</v>
      </c>
    </row>
    <row r="23" spans="1:12" ht="18" customHeight="1">
      <c r="A23" s="389" t="s">
        <v>500</v>
      </c>
      <c r="B23" s="78">
        <v>1910</v>
      </c>
      <c r="C23" s="79">
        <v>678</v>
      </c>
      <c r="D23" s="79">
        <v>664</v>
      </c>
      <c r="E23" s="79">
        <v>608</v>
      </c>
      <c r="F23" s="79">
        <v>26</v>
      </c>
      <c r="G23" s="80">
        <v>1</v>
      </c>
      <c r="H23" s="80">
        <v>29</v>
      </c>
      <c r="I23" s="79">
        <v>14</v>
      </c>
      <c r="J23" s="79">
        <v>1124</v>
      </c>
      <c r="K23" s="79">
        <v>120</v>
      </c>
      <c r="L23" s="390" t="s">
        <v>140</v>
      </c>
    </row>
    <row r="24" spans="1:12" ht="18" customHeight="1">
      <c r="A24" s="389" t="s">
        <v>477</v>
      </c>
      <c r="B24" s="78">
        <v>1201</v>
      </c>
      <c r="C24" s="79">
        <v>352</v>
      </c>
      <c r="D24" s="79">
        <v>345</v>
      </c>
      <c r="E24" s="79">
        <v>295</v>
      </c>
      <c r="F24" s="79">
        <v>22</v>
      </c>
      <c r="G24" s="80" t="s">
        <v>140</v>
      </c>
      <c r="H24" s="80">
        <v>28</v>
      </c>
      <c r="I24" s="79">
        <v>7</v>
      </c>
      <c r="J24" s="79">
        <v>774</v>
      </c>
      <c r="K24" s="79">
        <v>84</v>
      </c>
      <c r="L24" s="390" t="s">
        <v>140</v>
      </c>
    </row>
    <row r="25" spans="1:12" ht="18" customHeight="1">
      <c r="A25" s="389" t="s">
        <v>501</v>
      </c>
      <c r="B25" s="78">
        <v>635</v>
      </c>
      <c r="C25" s="79">
        <v>122</v>
      </c>
      <c r="D25" s="79">
        <v>119</v>
      </c>
      <c r="E25" s="79">
        <v>96</v>
      </c>
      <c r="F25" s="79">
        <v>15</v>
      </c>
      <c r="G25" s="80" t="s">
        <v>140</v>
      </c>
      <c r="H25" s="80">
        <v>8</v>
      </c>
      <c r="I25" s="79">
        <v>3</v>
      </c>
      <c r="J25" s="79">
        <v>475</v>
      </c>
      <c r="K25" s="79">
        <v>56</v>
      </c>
      <c r="L25" s="390" t="s">
        <v>140</v>
      </c>
    </row>
    <row r="26" spans="1:12" ht="18" customHeight="1">
      <c r="A26" s="389" t="s">
        <v>502</v>
      </c>
      <c r="B26" s="78">
        <v>479</v>
      </c>
      <c r="C26" s="79">
        <v>77</v>
      </c>
      <c r="D26" s="79">
        <v>74</v>
      </c>
      <c r="E26" s="79">
        <v>63</v>
      </c>
      <c r="F26" s="79">
        <v>6</v>
      </c>
      <c r="G26" s="80" t="s">
        <v>140</v>
      </c>
      <c r="H26" s="80">
        <v>5</v>
      </c>
      <c r="I26" s="79">
        <v>3</v>
      </c>
      <c r="J26" s="79">
        <v>376</v>
      </c>
      <c r="K26" s="79">
        <v>24</v>
      </c>
      <c r="L26" s="390" t="s">
        <v>140</v>
      </c>
    </row>
    <row r="27" spans="1:12" ht="18" customHeight="1">
      <c r="A27" s="389" t="s">
        <v>503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388"/>
    </row>
    <row r="28" spans="1:12" ht="18" customHeight="1">
      <c r="A28" s="389" t="s">
        <v>504</v>
      </c>
      <c r="B28" s="77">
        <f>SUM(B10:B20)</f>
        <v>26716</v>
      </c>
      <c r="C28" s="77">
        <f aca="true" t="shared" si="1" ref="C28:L28">SUM(C10:C20)</f>
        <v>22090</v>
      </c>
      <c r="D28" s="77">
        <f t="shared" si="1"/>
        <v>21124</v>
      </c>
      <c r="E28" s="77">
        <f t="shared" si="1"/>
        <v>20399</v>
      </c>
      <c r="F28" s="77">
        <f t="shared" si="1"/>
        <v>93</v>
      </c>
      <c r="G28" s="77">
        <f t="shared" si="1"/>
        <v>430</v>
      </c>
      <c r="H28" s="77">
        <f t="shared" si="1"/>
        <v>202</v>
      </c>
      <c r="I28" s="77">
        <f t="shared" si="1"/>
        <v>966</v>
      </c>
      <c r="J28" s="77">
        <f t="shared" si="1"/>
        <v>3799</v>
      </c>
      <c r="K28" s="77">
        <f t="shared" si="1"/>
        <v>102</v>
      </c>
      <c r="L28" s="388">
        <f t="shared" si="1"/>
        <v>2699</v>
      </c>
    </row>
    <row r="29" spans="1:12" ht="18" customHeight="1">
      <c r="A29" s="389" t="s">
        <v>505</v>
      </c>
      <c r="B29" s="77">
        <f>SUM(B22:B26)</f>
        <v>6522</v>
      </c>
      <c r="C29" s="77">
        <f aca="true" t="shared" si="2" ref="C29:L29">SUM(C22:C26)</f>
        <v>2490</v>
      </c>
      <c r="D29" s="77">
        <f t="shared" si="2"/>
        <v>2399</v>
      </c>
      <c r="E29" s="77">
        <f t="shared" si="2"/>
        <v>2179</v>
      </c>
      <c r="F29" s="77">
        <f t="shared" si="2"/>
        <v>117</v>
      </c>
      <c r="G29" s="77">
        <f t="shared" si="2"/>
        <v>2</v>
      </c>
      <c r="H29" s="77">
        <f t="shared" si="2"/>
        <v>101</v>
      </c>
      <c r="I29" s="77">
        <f t="shared" si="2"/>
        <v>91</v>
      </c>
      <c r="J29" s="77">
        <f t="shared" si="2"/>
        <v>3688</v>
      </c>
      <c r="K29" s="77">
        <f t="shared" si="2"/>
        <v>401</v>
      </c>
      <c r="L29" s="388">
        <f t="shared" si="2"/>
        <v>2</v>
      </c>
    </row>
    <row r="30" spans="1:12" ht="7.5" customHeight="1">
      <c r="A30" s="389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388"/>
    </row>
    <row r="31" spans="1:12" ht="18" customHeight="1">
      <c r="A31" s="387" t="s">
        <v>506</v>
      </c>
      <c r="B31" s="77">
        <f>SUM(B33:B49)</f>
        <v>39875</v>
      </c>
      <c r="C31" s="77">
        <f aca="true" t="shared" si="3" ref="C31:L31">SUM(C33:C49)</f>
        <v>16399</v>
      </c>
      <c r="D31" s="77">
        <f t="shared" si="3"/>
        <v>15717</v>
      </c>
      <c r="E31" s="77">
        <f t="shared" si="3"/>
        <v>10511</v>
      </c>
      <c r="F31" s="77">
        <f t="shared" si="3"/>
        <v>4501</v>
      </c>
      <c r="G31" s="77">
        <f t="shared" si="3"/>
        <v>460</v>
      </c>
      <c r="H31" s="77">
        <f t="shared" si="3"/>
        <v>245</v>
      </c>
      <c r="I31" s="77">
        <f t="shared" si="3"/>
        <v>682</v>
      </c>
      <c r="J31" s="77">
        <f t="shared" si="3"/>
        <v>22728</v>
      </c>
      <c r="K31" s="77">
        <f t="shared" si="3"/>
        <v>16899</v>
      </c>
      <c r="L31" s="388">
        <f t="shared" si="3"/>
        <v>2668</v>
      </c>
    </row>
    <row r="32" spans="1:12" ht="7.5" customHeight="1">
      <c r="A32" s="38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388"/>
    </row>
    <row r="33" spans="1:12" ht="18" customHeight="1">
      <c r="A33" s="389" t="s">
        <v>495</v>
      </c>
      <c r="B33" s="78">
        <v>2258</v>
      </c>
      <c r="C33" s="79">
        <v>289</v>
      </c>
      <c r="D33" s="79">
        <v>266</v>
      </c>
      <c r="E33" s="79">
        <v>75</v>
      </c>
      <c r="F33" s="79">
        <v>7</v>
      </c>
      <c r="G33" s="80">
        <v>183</v>
      </c>
      <c r="H33" s="80">
        <v>1</v>
      </c>
      <c r="I33" s="79">
        <v>23</v>
      </c>
      <c r="J33" s="79">
        <v>1939</v>
      </c>
      <c r="K33" s="79">
        <v>19</v>
      </c>
      <c r="L33" s="390">
        <v>1894</v>
      </c>
    </row>
    <row r="34" spans="1:12" ht="18" customHeight="1">
      <c r="A34" s="389" t="s">
        <v>466</v>
      </c>
      <c r="B34" s="78">
        <v>2695</v>
      </c>
      <c r="C34" s="79">
        <v>1705</v>
      </c>
      <c r="D34" s="79">
        <v>1590</v>
      </c>
      <c r="E34" s="79">
        <v>1255</v>
      </c>
      <c r="F34" s="79">
        <v>95</v>
      </c>
      <c r="G34" s="80">
        <v>230</v>
      </c>
      <c r="H34" s="80">
        <v>10</v>
      </c>
      <c r="I34" s="79">
        <v>115</v>
      </c>
      <c r="J34" s="79">
        <v>931</v>
      </c>
      <c r="K34" s="79">
        <v>164</v>
      </c>
      <c r="L34" s="390">
        <v>683</v>
      </c>
    </row>
    <row r="35" spans="1:12" ht="18" customHeight="1">
      <c r="A35" s="389" t="s">
        <v>467</v>
      </c>
      <c r="B35" s="78">
        <v>3513</v>
      </c>
      <c r="C35" s="79">
        <v>2373</v>
      </c>
      <c r="D35" s="79">
        <v>2228</v>
      </c>
      <c r="E35" s="79">
        <v>1918</v>
      </c>
      <c r="F35" s="79">
        <v>245</v>
      </c>
      <c r="G35" s="80">
        <v>27</v>
      </c>
      <c r="H35" s="80">
        <v>38</v>
      </c>
      <c r="I35" s="79">
        <v>145</v>
      </c>
      <c r="J35" s="79">
        <v>1061</v>
      </c>
      <c r="K35" s="79">
        <v>926</v>
      </c>
      <c r="L35" s="390">
        <v>48</v>
      </c>
    </row>
    <row r="36" spans="1:12" ht="18" customHeight="1">
      <c r="A36" s="389" t="s">
        <v>468</v>
      </c>
      <c r="B36" s="78">
        <v>3428</v>
      </c>
      <c r="C36" s="79">
        <v>1738</v>
      </c>
      <c r="D36" s="79">
        <v>1631</v>
      </c>
      <c r="E36" s="79">
        <v>1269</v>
      </c>
      <c r="F36" s="79">
        <v>298</v>
      </c>
      <c r="G36" s="80">
        <v>9</v>
      </c>
      <c r="H36" s="80">
        <v>55</v>
      </c>
      <c r="I36" s="79">
        <v>107</v>
      </c>
      <c r="J36" s="79">
        <v>1631</v>
      </c>
      <c r="K36" s="79">
        <v>1541</v>
      </c>
      <c r="L36" s="390">
        <v>16</v>
      </c>
    </row>
    <row r="37" spans="1:12" ht="18" customHeight="1">
      <c r="A37" s="389" t="s">
        <v>469</v>
      </c>
      <c r="B37" s="78">
        <v>3100</v>
      </c>
      <c r="C37" s="79">
        <v>1487</v>
      </c>
      <c r="D37" s="79">
        <v>1436</v>
      </c>
      <c r="E37" s="79">
        <v>953</v>
      </c>
      <c r="F37" s="79">
        <v>457</v>
      </c>
      <c r="G37" s="80">
        <v>4</v>
      </c>
      <c r="H37" s="80">
        <v>22</v>
      </c>
      <c r="I37" s="79">
        <v>51</v>
      </c>
      <c r="J37" s="79">
        <v>1571</v>
      </c>
      <c r="K37" s="79">
        <v>1510</v>
      </c>
      <c r="L37" s="390">
        <v>9</v>
      </c>
    </row>
    <row r="38" spans="1:12" ht="7.5" customHeight="1">
      <c r="A38" s="389"/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388"/>
    </row>
    <row r="39" spans="1:12" ht="18" customHeight="1">
      <c r="A39" s="389" t="s">
        <v>496</v>
      </c>
      <c r="B39" s="78">
        <v>2785</v>
      </c>
      <c r="C39" s="79">
        <v>1483</v>
      </c>
      <c r="D39" s="79">
        <v>1444</v>
      </c>
      <c r="E39" s="79">
        <v>843</v>
      </c>
      <c r="F39" s="79">
        <v>580</v>
      </c>
      <c r="G39" s="80">
        <v>4</v>
      </c>
      <c r="H39" s="80">
        <v>17</v>
      </c>
      <c r="I39" s="79">
        <v>39</v>
      </c>
      <c r="J39" s="79">
        <v>1271</v>
      </c>
      <c r="K39" s="79">
        <v>1227</v>
      </c>
      <c r="L39" s="390">
        <v>6</v>
      </c>
    </row>
    <row r="40" spans="1:12" ht="18" customHeight="1">
      <c r="A40" s="389" t="s">
        <v>471</v>
      </c>
      <c r="B40" s="78">
        <v>3055</v>
      </c>
      <c r="C40" s="79">
        <v>1695</v>
      </c>
      <c r="D40" s="79">
        <v>1653</v>
      </c>
      <c r="E40" s="79">
        <v>976</v>
      </c>
      <c r="F40" s="79">
        <v>667</v>
      </c>
      <c r="G40" s="80">
        <v>1</v>
      </c>
      <c r="H40" s="80">
        <v>9</v>
      </c>
      <c r="I40" s="79">
        <v>42</v>
      </c>
      <c r="J40" s="79">
        <v>1329</v>
      </c>
      <c r="K40" s="79">
        <v>1277</v>
      </c>
      <c r="L40" s="390">
        <v>4</v>
      </c>
    </row>
    <row r="41" spans="1:12" ht="18" customHeight="1">
      <c r="A41" s="389" t="s">
        <v>472</v>
      </c>
      <c r="B41" s="78">
        <v>3904</v>
      </c>
      <c r="C41" s="79">
        <v>2111</v>
      </c>
      <c r="D41" s="79">
        <v>2041</v>
      </c>
      <c r="E41" s="79">
        <v>1251</v>
      </c>
      <c r="F41" s="79">
        <v>764</v>
      </c>
      <c r="G41" s="80" t="s">
        <v>140</v>
      </c>
      <c r="H41" s="80">
        <v>26</v>
      </c>
      <c r="I41" s="79">
        <v>70</v>
      </c>
      <c r="J41" s="79">
        <v>1761</v>
      </c>
      <c r="K41" s="79">
        <v>1664</v>
      </c>
      <c r="L41" s="390">
        <v>4</v>
      </c>
    </row>
    <row r="42" spans="1:12" ht="18" customHeight="1">
      <c r="A42" s="389" t="s">
        <v>497</v>
      </c>
      <c r="B42" s="78">
        <v>3282</v>
      </c>
      <c r="C42" s="79">
        <v>1448</v>
      </c>
      <c r="D42" s="79">
        <v>1411</v>
      </c>
      <c r="E42" s="79">
        <v>905</v>
      </c>
      <c r="F42" s="79">
        <v>486</v>
      </c>
      <c r="G42" s="80">
        <v>2</v>
      </c>
      <c r="H42" s="80">
        <v>18</v>
      </c>
      <c r="I42" s="79">
        <v>37</v>
      </c>
      <c r="J42" s="79">
        <v>1795</v>
      </c>
      <c r="K42" s="79">
        <v>1666</v>
      </c>
      <c r="L42" s="390" t="s">
        <v>140</v>
      </c>
    </row>
    <row r="43" spans="1:12" ht="18" customHeight="1">
      <c r="A43" s="389" t="s">
        <v>498</v>
      </c>
      <c r="B43" s="78">
        <v>2950</v>
      </c>
      <c r="C43" s="79">
        <v>955</v>
      </c>
      <c r="D43" s="79">
        <v>923</v>
      </c>
      <c r="E43" s="79">
        <v>519</v>
      </c>
      <c r="F43" s="79">
        <v>393</v>
      </c>
      <c r="G43" s="80" t="s">
        <v>140</v>
      </c>
      <c r="H43" s="80">
        <v>11</v>
      </c>
      <c r="I43" s="79">
        <v>32</v>
      </c>
      <c r="J43" s="79">
        <v>1955</v>
      </c>
      <c r="K43" s="79">
        <v>1683</v>
      </c>
      <c r="L43" s="390">
        <v>3</v>
      </c>
    </row>
    <row r="44" spans="1:12" ht="7.5" customHeight="1">
      <c r="A44" s="389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388"/>
    </row>
    <row r="45" spans="1:12" ht="18" customHeight="1">
      <c r="A45" s="389" t="s">
        <v>499</v>
      </c>
      <c r="B45" s="78">
        <v>2787</v>
      </c>
      <c r="C45" s="79">
        <v>561</v>
      </c>
      <c r="D45" s="79">
        <v>551</v>
      </c>
      <c r="E45" s="79">
        <v>278</v>
      </c>
      <c r="F45" s="79">
        <v>267</v>
      </c>
      <c r="G45" s="80" t="s">
        <v>140</v>
      </c>
      <c r="H45" s="80">
        <v>6</v>
      </c>
      <c r="I45" s="79">
        <v>10</v>
      </c>
      <c r="J45" s="79">
        <v>2166</v>
      </c>
      <c r="K45" s="79">
        <v>1777</v>
      </c>
      <c r="L45" s="390">
        <v>1</v>
      </c>
    </row>
    <row r="46" spans="1:12" ht="18" customHeight="1">
      <c r="A46" s="389" t="s">
        <v>500</v>
      </c>
      <c r="B46" s="78">
        <v>2319</v>
      </c>
      <c r="C46" s="79">
        <v>287</v>
      </c>
      <c r="D46" s="79">
        <v>285</v>
      </c>
      <c r="E46" s="79">
        <v>153</v>
      </c>
      <c r="F46" s="79">
        <v>125</v>
      </c>
      <c r="G46" s="80" t="s">
        <v>140</v>
      </c>
      <c r="H46" s="80">
        <v>7</v>
      </c>
      <c r="I46" s="79">
        <v>2</v>
      </c>
      <c r="J46" s="79">
        <v>1957</v>
      </c>
      <c r="K46" s="79">
        <v>1512</v>
      </c>
      <c r="L46" s="390" t="s">
        <v>140</v>
      </c>
    </row>
    <row r="47" spans="1:12" ht="18" customHeight="1">
      <c r="A47" s="389" t="s">
        <v>477</v>
      </c>
      <c r="B47" s="78">
        <v>1696</v>
      </c>
      <c r="C47" s="79">
        <v>167</v>
      </c>
      <c r="D47" s="79">
        <v>162</v>
      </c>
      <c r="E47" s="79">
        <v>83</v>
      </c>
      <c r="F47" s="79">
        <v>70</v>
      </c>
      <c r="G47" s="80" t="s">
        <v>140</v>
      </c>
      <c r="H47" s="80">
        <v>9</v>
      </c>
      <c r="I47" s="79">
        <v>5</v>
      </c>
      <c r="J47" s="79">
        <v>1464</v>
      </c>
      <c r="K47" s="79">
        <v>1025</v>
      </c>
      <c r="L47" s="390" t="s">
        <v>140</v>
      </c>
    </row>
    <row r="48" spans="1:12" ht="18" customHeight="1">
      <c r="A48" s="389" t="s">
        <v>501</v>
      </c>
      <c r="B48" s="78">
        <v>1030</v>
      </c>
      <c r="C48" s="79">
        <v>61</v>
      </c>
      <c r="D48" s="79">
        <v>60</v>
      </c>
      <c r="E48" s="79">
        <v>19</v>
      </c>
      <c r="F48" s="79">
        <v>33</v>
      </c>
      <c r="G48" s="80" t="s">
        <v>140</v>
      </c>
      <c r="H48" s="80">
        <v>8</v>
      </c>
      <c r="I48" s="79">
        <v>1</v>
      </c>
      <c r="J48" s="79">
        <v>917</v>
      </c>
      <c r="K48" s="79">
        <v>580</v>
      </c>
      <c r="L48" s="390" t="s">
        <v>140</v>
      </c>
    </row>
    <row r="49" spans="1:12" ht="18" customHeight="1">
      <c r="A49" s="389" t="s">
        <v>507</v>
      </c>
      <c r="B49" s="78">
        <v>1073</v>
      </c>
      <c r="C49" s="79">
        <v>39</v>
      </c>
      <c r="D49" s="79">
        <v>36</v>
      </c>
      <c r="E49" s="79">
        <v>14</v>
      </c>
      <c r="F49" s="79">
        <v>14</v>
      </c>
      <c r="G49" s="80" t="s">
        <v>140</v>
      </c>
      <c r="H49" s="80">
        <v>8</v>
      </c>
      <c r="I49" s="79">
        <v>3</v>
      </c>
      <c r="J49" s="79">
        <v>980</v>
      </c>
      <c r="K49" s="79">
        <v>328</v>
      </c>
      <c r="L49" s="390" t="s">
        <v>140</v>
      </c>
    </row>
    <row r="50" spans="1:12" ht="18" customHeight="1">
      <c r="A50" s="389" t="s">
        <v>503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388"/>
    </row>
    <row r="51" spans="1:12" ht="18" customHeight="1">
      <c r="A51" s="389" t="s">
        <v>504</v>
      </c>
      <c r="B51" s="77">
        <f>SUM(B33:B43)</f>
        <v>30970</v>
      </c>
      <c r="C51" s="77">
        <f aca="true" t="shared" si="4" ref="C51:L51">SUM(C33:C43)</f>
        <v>15284</v>
      </c>
      <c r="D51" s="77">
        <f t="shared" si="4"/>
        <v>14623</v>
      </c>
      <c r="E51" s="77">
        <f t="shared" si="4"/>
        <v>9964</v>
      </c>
      <c r="F51" s="77">
        <f t="shared" si="4"/>
        <v>3992</v>
      </c>
      <c r="G51" s="77">
        <f t="shared" si="4"/>
        <v>460</v>
      </c>
      <c r="H51" s="77">
        <f t="shared" si="4"/>
        <v>207</v>
      </c>
      <c r="I51" s="77">
        <f t="shared" si="4"/>
        <v>661</v>
      </c>
      <c r="J51" s="77">
        <f t="shared" si="4"/>
        <v>15244</v>
      </c>
      <c r="K51" s="77">
        <f t="shared" si="4"/>
        <v>11677</v>
      </c>
      <c r="L51" s="388">
        <f t="shared" si="4"/>
        <v>2667</v>
      </c>
    </row>
    <row r="52" spans="1:12" ht="18" customHeight="1" thickBot="1">
      <c r="A52" s="391" t="s">
        <v>505</v>
      </c>
      <c r="B52" s="81">
        <f>SUM(B45:B49)</f>
        <v>8905</v>
      </c>
      <c r="C52" s="81">
        <f aca="true" t="shared" si="5" ref="C52:L52">SUM(C45:C49)</f>
        <v>1115</v>
      </c>
      <c r="D52" s="81">
        <f t="shared" si="5"/>
        <v>1094</v>
      </c>
      <c r="E52" s="81">
        <f t="shared" si="5"/>
        <v>547</v>
      </c>
      <c r="F52" s="81">
        <f t="shared" si="5"/>
        <v>509</v>
      </c>
      <c r="G52" s="324" t="s">
        <v>657</v>
      </c>
      <c r="H52" s="81">
        <f t="shared" si="5"/>
        <v>38</v>
      </c>
      <c r="I52" s="81">
        <f t="shared" si="5"/>
        <v>21</v>
      </c>
      <c r="J52" s="81">
        <f t="shared" si="5"/>
        <v>7484</v>
      </c>
      <c r="K52" s="81">
        <f t="shared" si="5"/>
        <v>5222</v>
      </c>
      <c r="L52" s="392">
        <f t="shared" si="5"/>
        <v>1</v>
      </c>
    </row>
  </sheetData>
  <mergeCells count="9">
    <mergeCell ref="L5:L6"/>
    <mergeCell ref="C4:I4"/>
    <mergeCell ref="D5:H5"/>
    <mergeCell ref="I5:I6"/>
    <mergeCell ref="J4:J6"/>
    <mergeCell ref="A4:A6"/>
    <mergeCell ref="B4:B6"/>
    <mergeCell ref="C5:C6"/>
    <mergeCell ref="K5:K6"/>
  </mergeCells>
  <hyperlinks>
    <hyperlink ref="A1" location="目次!A9" display="目次へ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scale="85" r:id="rId1"/>
  <headerFooter alignWithMargins="0">
    <oddFooter>&amp;C&amp;"ＭＳ 明朝,標準"&amp;10-１１-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2" sqref="A2"/>
    </sheetView>
  </sheetViews>
  <sheetFormatPr defaultColWidth="9.00390625" defaultRowHeight="13.5"/>
  <cols>
    <col min="1" max="1" width="10.00390625" style="1" customWidth="1"/>
    <col min="2" max="16" width="10.125" style="1" customWidth="1"/>
    <col min="17" max="16384" width="9.00390625" style="1" customWidth="1"/>
  </cols>
  <sheetData>
    <row r="1" spans="1:9" s="2" customFormat="1" ht="15" customHeight="1">
      <c r="A1" s="650" t="s">
        <v>741</v>
      </c>
      <c r="F1" s="4"/>
      <c r="G1" s="6"/>
      <c r="H1" s="7"/>
      <c r="I1" s="5"/>
    </row>
    <row r="2" ht="16.5" customHeight="1">
      <c r="A2" s="1" t="s">
        <v>562</v>
      </c>
    </row>
    <row r="3" ht="16.5" customHeight="1" thickBot="1">
      <c r="A3" s="13"/>
    </row>
    <row r="4" spans="1:16" ht="16.5" customHeight="1">
      <c r="A4" s="691" t="s">
        <v>83</v>
      </c>
      <c r="B4" s="689" t="s">
        <v>113</v>
      </c>
      <c r="C4" s="689"/>
      <c r="D4" s="689"/>
      <c r="E4" s="689"/>
      <c r="F4" s="689"/>
      <c r="G4" s="689"/>
      <c r="H4" s="690"/>
      <c r="I4" s="693"/>
      <c r="J4" s="693"/>
      <c r="K4" s="693"/>
      <c r="L4" s="694"/>
      <c r="M4" s="695" t="s">
        <v>126</v>
      </c>
      <c r="N4" s="697" t="s">
        <v>127</v>
      </c>
      <c r="O4" s="685" t="s">
        <v>626</v>
      </c>
      <c r="P4" s="687" t="s">
        <v>627</v>
      </c>
    </row>
    <row r="5" spans="1:16" ht="48.75" customHeight="1">
      <c r="A5" s="692"/>
      <c r="B5" s="9" t="s">
        <v>86</v>
      </c>
      <c r="C5" s="285" t="s">
        <v>625</v>
      </c>
      <c r="D5" s="9" t="s">
        <v>108</v>
      </c>
      <c r="E5" s="9" t="s">
        <v>109</v>
      </c>
      <c r="F5" s="9" t="s">
        <v>110</v>
      </c>
      <c r="G5" s="9" t="s">
        <v>111</v>
      </c>
      <c r="H5" s="14" t="s">
        <v>112</v>
      </c>
      <c r="I5" s="9" t="s">
        <v>122</v>
      </c>
      <c r="J5" s="9" t="s">
        <v>123</v>
      </c>
      <c r="K5" s="9" t="s">
        <v>124</v>
      </c>
      <c r="L5" s="18" t="s">
        <v>125</v>
      </c>
      <c r="M5" s="696"/>
      <c r="N5" s="698"/>
      <c r="O5" s="686"/>
      <c r="P5" s="688"/>
    </row>
    <row r="6" spans="1:16" ht="32.25" customHeight="1" thickBot="1">
      <c r="A6" s="395" t="s">
        <v>86</v>
      </c>
      <c r="B6" s="26">
        <v>34075</v>
      </c>
      <c r="C6" s="24">
        <v>8965</v>
      </c>
      <c r="D6" s="24">
        <v>10839</v>
      </c>
      <c r="E6" s="24">
        <v>6838</v>
      </c>
      <c r="F6" s="24">
        <v>5659</v>
      </c>
      <c r="G6" s="24">
        <v>1445</v>
      </c>
      <c r="H6" s="24">
        <v>256</v>
      </c>
      <c r="I6" s="24">
        <v>61</v>
      </c>
      <c r="J6" s="24">
        <v>9</v>
      </c>
      <c r="K6" s="24">
        <v>2</v>
      </c>
      <c r="L6" s="24">
        <v>1</v>
      </c>
      <c r="M6" s="24">
        <v>83082</v>
      </c>
      <c r="N6" s="25">
        <v>2.44</v>
      </c>
      <c r="O6" s="24">
        <v>192</v>
      </c>
      <c r="P6" s="393">
        <v>690</v>
      </c>
    </row>
    <row r="7" ht="13.5">
      <c r="A7" s="13"/>
    </row>
  </sheetData>
  <mergeCells count="7">
    <mergeCell ref="O4:O5"/>
    <mergeCell ref="P4:P5"/>
    <mergeCell ref="B4:H4"/>
    <mergeCell ref="A4:A5"/>
    <mergeCell ref="I4:L4"/>
    <mergeCell ref="M4:M5"/>
    <mergeCell ref="N4:N5"/>
  </mergeCells>
  <hyperlinks>
    <hyperlink ref="A1" location="目次!A10" display="目次へ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8" min="1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平成１２年国勢調査結果概要</dc:title>
  <dc:subject/>
  <dc:creator>芦屋市総務部総務課</dc:creator>
  <cp:keywords/>
  <dc:description/>
  <cp:lastModifiedBy>芦屋市</cp:lastModifiedBy>
  <cp:lastPrinted>2006-10-17T08:30:23Z</cp:lastPrinted>
  <dcterms:created xsi:type="dcterms:W3CDTF">2003-12-22T02:09:42Z</dcterms:created>
  <dcterms:modified xsi:type="dcterms:W3CDTF">2006-10-18T00:24:07Z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