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drawings/drawing4.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こ福福祉室\監査指導課\●居宅介護支援関係\05_チェックリスト\R5\01_依頼文\"/>
    </mc:Choice>
  </mc:AlternateContent>
  <bookViews>
    <workbookView xWindow="13965" yWindow="765" windowWidth="17010" windowHeight="11235" tabRatio="665"/>
  </bookViews>
  <sheets>
    <sheet name="居宅介護支援" sheetId="12" r:id="rId1"/>
    <sheet name="表紙" sheetId="13" r:id="rId2"/>
    <sheet name="P1" sheetId="14" r:id="rId3"/>
    <sheet name="P2" sheetId="15" r:id="rId4"/>
    <sheet name="P3" sheetId="18" r:id="rId5"/>
    <sheet name="P4" sheetId="1" r:id="rId6"/>
    <sheet name="P5～13" sheetId="20" r:id="rId7"/>
    <sheet name="P4【記載例】《提出不要》" sheetId="10" r:id="rId8"/>
    <sheet name="P4【記入方法】《提出不要》" sheetId="5" r:id="rId9"/>
    <sheet name="P4【プルダウン・リスト】《提出不要》" sheetId="2" r:id="rId10"/>
  </sheets>
  <externalReferences>
    <externalReference r:id="rId11"/>
  </externalReferences>
  <definedNames>
    <definedName name="_xlnm.Print_Area" localSheetId="2">'P1'!$A$1:$AB$64</definedName>
    <definedName name="_xlnm.Print_Area" localSheetId="3">'P2'!$A$1:$AA$48</definedName>
    <definedName name="_xlnm.Print_Area" localSheetId="4">'P3'!$A$1:$X$37</definedName>
    <definedName name="_xlnm.Print_Area" localSheetId="5">'P4'!$A$1:$BD$45</definedName>
    <definedName name="_xlnm.Print_Area" localSheetId="7">P4【記載例】《提出不要》!$A$1:$BD$51</definedName>
    <definedName name="_xlnm.Print_Area" localSheetId="8">P4【記入方法】《提出不要》!$A$1:$O$76</definedName>
    <definedName name="_xlnm.Print_Area" localSheetId="6">'P5～13'!$A$1:$E$103</definedName>
    <definedName name="_xlnm.Print_Area" localSheetId="0">居宅介護支援!$A$1:$AS$31</definedName>
    <definedName name="_xlnm.Print_Area" localSheetId="1">表紙!$A$1:$M$41</definedName>
    <definedName name="_xlnm.Print_Titles" localSheetId="5">'P4'!$1:$13</definedName>
    <definedName name="_xlnm.Print_Titles" localSheetId="7">P4【記載例】《提出不要》!$1:$13</definedName>
    <definedName name="_xlnm.Print_Titles" localSheetId="6">'P5～13'!$8:$8</definedName>
    <definedName name="介護支援専門員">P4【プルダウン・リスト】《提出不要》!$D$16:$D$28</definedName>
    <definedName name="介護予防支援担当職員">P4【プルダウン・リスト】《提出不要》!$E$16:$E$28</definedName>
    <definedName name="管理者">P4【プルダウン・リスト】《提出不要》!$C$16:$C$28</definedName>
    <definedName name="職種" localSheetId="2">[1]プルダウン・リスト!$C$15:$K$15</definedName>
    <definedName name="職種" localSheetId="3">[1]プルダウン・リスト!$C$15:$K$15</definedName>
    <definedName name="職種" localSheetId="4">[1]プルダウン・リスト!$C$15:$K$15</definedName>
    <definedName name="職種" localSheetId="6">[1]プルダウン・リスト!$C$15:$K$15</definedName>
    <definedName name="職種" localSheetId="0">[1]プルダウン・リスト!$C$15:$K$15</definedName>
    <definedName name="職種" localSheetId="1">[1]プルダウン・リスト!$C$15:$K$15</definedName>
    <definedName name="職種">P4【プルダウン・リスト】《提出不要》!$C$15:$K$15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5" i="15" l="1"/>
  <c r="B25" i="1" l="1"/>
  <c r="L6" i="15"/>
  <c r="Y6" i="15"/>
  <c r="P12" i="15"/>
  <c r="P13" i="15"/>
  <c r="P14" i="15"/>
  <c r="P15" i="15"/>
  <c r="F16" i="15"/>
  <c r="H16" i="15"/>
  <c r="J16" i="15"/>
  <c r="L16" i="15"/>
  <c r="N16" i="15"/>
  <c r="T24" i="15"/>
  <c r="T25" i="15"/>
  <c r="T26" i="15"/>
  <c r="T27" i="15"/>
  <c r="T28" i="15"/>
  <c r="N32" i="14"/>
  <c r="U44" i="14" s="1"/>
  <c r="T32" i="14"/>
  <c r="V32" i="14"/>
  <c r="F44" i="14"/>
  <c r="X43" i="14" s="1"/>
  <c r="I44" i="14"/>
  <c r="D4" i="13"/>
  <c r="F5" i="13"/>
  <c r="D10" i="13"/>
  <c r="F11" i="13"/>
  <c r="D12" i="13"/>
  <c r="G11" i="14"/>
  <c r="P16" i="15" l="1"/>
  <c r="AU9" i="1"/>
  <c r="AU9" i="10"/>
  <c r="E30" i="1" l="1"/>
  <c r="G33" i="1"/>
  <c r="E33" i="1"/>
  <c r="G32" i="1"/>
  <c r="E32" i="1"/>
  <c r="G31" i="1"/>
  <c r="E31" i="1"/>
  <c r="G30" i="1"/>
  <c r="G39" i="10"/>
  <c r="G37" i="10"/>
  <c r="E39" i="10"/>
  <c r="E38" i="10"/>
  <c r="E37" i="10"/>
  <c r="E36" i="10"/>
  <c r="C39" i="1" l="1"/>
  <c r="H39" i="1"/>
  <c r="H38" i="1"/>
  <c r="C38" i="1"/>
  <c r="P34" i="1"/>
  <c r="C44" i="1" s="1"/>
  <c r="L34" i="1"/>
  <c r="J34" i="1"/>
  <c r="G34" i="1"/>
  <c r="E34" i="1"/>
  <c r="M39" i="1" l="1"/>
  <c r="H44" i="1" s="1"/>
  <c r="M44"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17" i="1"/>
  <c r="AU16" i="1"/>
  <c r="AU14" i="1"/>
  <c r="B15" i="1" l="1"/>
  <c r="B16" i="1" s="1"/>
  <c r="B17" i="1" s="1"/>
  <c r="B18" i="1" s="1"/>
  <c r="B19" i="1" s="1"/>
  <c r="B20" i="1" s="1"/>
  <c r="B21" i="1" s="1"/>
  <c r="B22" i="1" s="1"/>
  <c r="B23" i="1" s="1"/>
  <c r="B24" i="1" l="1"/>
  <c r="X2" i="1" l="1"/>
  <c r="AT11" i="1" l="1"/>
  <c r="AT12" i="1" s="1"/>
  <c r="AT13" i="1" s="1"/>
  <c r="AR11" i="1"/>
  <c r="AR12" i="1" s="1"/>
  <c r="AR13" i="1" s="1"/>
  <c r="AS11" i="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2" i="1"/>
  <c r="AW21" i="1"/>
  <c r="AW23" i="1"/>
  <c r="AW24" i="1"/>
  <c r="AW16" i="1"/>
  <c r="AW14" i="1"/>
  <c r="AW18" i="1"/>
  <c r="AW20" i="1"/>
  <c r="AW19" i="1"/>
  <c r="AW25" i="1"/>
  <c r="AW17" i="1"/>
  <c r="U45" i="15"/>
</calcChain>
</file>

<file path=xl/comments1.xml><?xml version="1.0" encoding="utf-8"?>
<comments xmlns="http://schemas.openxmlformats.org/spreadsheetml/2006/main">
  <authors>
    <author>ashiya</author>
  </authors>
  <commentList>
    <comment ref="J9" authorId="0" shapeId="0">
      <text>
        <r>
          <rPr>
            <b/>
            <sz val="9"/>
            <color indexed="81"/>
            <rFont val="ＭＳ Ｐゴシック"/>
            <family val="3"/>
            <charset val="128"/>
          </rPr>
          <t>メールアドレスを記入してください。</t>
        </r>
      </text>
    </comment>
    <comment ref="D10" authorId="0" shapeId="0">
      <text>
        <r>
          <rPr>
            <b/>
            <sz val="9"/>
            <color indexed="81"/>
            <rFont val="ＭＳ Ｐゴシック"/>
            <family val="3"/>
            <charset val="128"/>
          </rPr>
          <t>法人名を記入してください。</t>
        </r>
      </text>
    </comment>
    <comment ref="D14" authorId="0" shapeId="0">
      <text>
        <r>
          <rPr>
            <b/>
            <sz val="9"/>
            <color indexed="81"/>
            <rFont val="ＭＳ Ｐゴシック"/>
            <family val="3"/>
            <charset val="128"/>
          </rPr>
          <t>指定の有効期限満了日を記入してください。</t>
        </r>
      </text>
    </comment>
  </commentList>
</comments>
</file>

<file path=xl/comments2.xml><?xml version="1.0" encoding="utf-8"?>
<comments xmlns="http://schemas.openxmlformats.org/spreadsheetml/2006/main">
  <authors>
    <author>ashiya</author>
  </authors>
  <commentList>
    <comment ref="B2" authorId="0" shapeId="0">
      <text>
        <r>
          <rPr>
            <b/>
            <sz val="9"/>
            <color indexed="81"/>
            <rFont val="ＭＳ Ｐゴシック"/>
            <family val="3"/>
            <charset val="128"/>
          </rPr>
          <t>運営規程に定める内容と一致していることをご確認ください。</t>
        </r>
      </text>
    </comment>
    <comment ref="T2" authorId="0" shapeId="0">
      <text>
        <r>
          <rPr>
            <b/>
            <sz val="9"/>
            <color indexed="81"/>
            <rFont val="ＭＳ Ｐゴシック"/>
            <family val="3"/>
            <charset val="128"/>
          </rPr>
          <t>運営規程に定める内容と一致していることをご確認ください。</t>
        </r>
      </text>
    </comment>
    <comment ref="G7" authorId="0" shapeId="0">
      <text>
        <r>
          <rPr>
            <b/>
            <sz val="9"/>
            <color indexed="81"/>
            <rFont val="ＭＳ Ｐゴシック"/>
            <family val="3"/>
            <charset val="128"/>
          </rPr>
          <t>運営規程に定める内容と一致していることをご確認ください。</t>
        </r>
        <r>
          <rPr>
            <sz val="9"/>
            <color indexed="81"/>
            <rFont val="ＭＳ Ｐゴシック"/>
            <family val="3"/>
            <charset val="128"/>
          </rPr>
          <t xml:space="preserve">
</t>
        </r>
      </text>
    </comment>
    <comment ref="S11" authorId="0" shapeId="0">
      <text>
        <r>
          <rPr>
            <b/>
            <sz val="9"/>
            <color indexed="81"/>
            <rFont val="ＭＳ Ｐゴシック"/>
            <family val="3"/>
            <charset val="128"/>
          </rPr>
          <t>プルダウンボタンをクリックし、有・無を選択してください。</t>
        </r>
      </text>
    </comment>
    <comment ref="U12" authorId="0" shapeId="0">
      <text>
        <r>
          <rPr>
            <b/>
            <sz val="9"/>
            <color indexed="81"/>
            <rFont val="ＭＳ Ｐゴシック"/>
            <family val="3"/>
            <charset val="128"/>
          </rPr>
          <t>兼務する職種を記入してください。</t>
        </r>
      </text>
    </comment>
    <comment ref="U14" authorId="0" shapeId="0">
      <text>
        <r>
          <rPr>
            <b/>
            <sz val="9"/>
            <color indexed="81"/>
            <rFont val="ＭＳ Ｐゴシック"/>
            <family val="3"/>
            <charset val="128"/>
          </rPr>
          <t>プルダウンボタンをクリックし、有・無を選択してください。</t>
        </r>
        <r>
          <rPr>
            <sz val="9"/>
            <color indexed="81"/>
            <rFont val="ＭＳ Ｐゴシック"/>
            <family val="3"/>
            <charset val="128"/>
          </rPr>
          <t xml:space="preserve">
</t>
        </r>
      </text>
    </comment>
    <comment ref="C17" authorId="0" shapeId="0">
      <text>
        <r>
          <rPr>
            <b/>
            <sz val="9"/>
            <color indexed="81"/>
            <rFont val="ＭＳ Ｐゴシック"/>
            <family val="3"/>
            <charset val="128"/>
          </rPr>
          <t>プルダウンボタンをクリックし、有・無を選択してください。</t>
        </r>
      </text>
    </comment>
    <comment ref="H17" authorId="0" shapeId="0">
      <text>
        <r>
          <rPr>
            <b/>
            <sz val="9"/>
            <color indexed="81"/>
            <rFont val="ＭＳ Ｐゴシック"/>
            <family val="3"/>
            <charset val="128"/>
          </rPr>
          <t>プルダウンボタンをクリックし、常勤・非常勤
を選択してください。</t>
        </r>
      </text>
    </comment>
    <comment ref="K17" authorId="0" shapeId="0">
      <text>
        <r>
          <rPr>
            <b/>
            <sz val="9"/>
            <color indexed="81"/>
            <rFont val="ＭＳ Ｐゴシック"/>
            <family val="3"/>
            <charset val="128"/>
          </rPr>
          <t>プルダウンボタンをクリックし、専従・兼務
を選択してください。</t>
        </r>
        <r>
          <rPr>
            <sz val="9"/>
            <color indexed="81"/>
            <rFont val="ＭＳ Ｐゴシック"/>
            <family val="3"/>
            <charset val="128"/>
          </rPr>
          <t xml:space="preserve">
</t>
        </r>
      </text>
    </comment>
    <comment ref="C19" authorId="0" shapeId="0">
      <text>
        <r>
          <rPr>
            <b/>
            <sz val="9"/>
            <color indexed="81"/>
            <rFont val="ＭＳ Ｐゴシック"/>
            <family val="3"/>
            <charset val="128"/>
          </rPr>
          <t>プルダウンボタンをクリックし、有・無を選択してください。</t>
        </r>
      </text>
    </comment>
    <comment ref="H19" authorId="0" shapeId="0">
      <text>
        <r>
          <rPr>
            <b/>
            <sz val="9"/>
            <color indexed="81"/>
            <rFont val="ＭＳ Ｐゴシック"/>
            <family val="3"/>
            <charset val="128"/>
          </rPr>
          <t>プルダウンボタンをクリックし、常勤・非常勤
を選択してください。</t>
        </r>
      </text>
    </comment>
    <comment ref="K19" authorId="0" shapeId="0">
      <text>
        <r>
          <rPr>
            <b/>
            <sz val="9"/>
            <color indexed="81"/>
            <rFont val="ＭＳ Ｐゴシック"/>
            <family val="3"/>
            <charset val="128"/>
          </rPr>
          <t>プルダウンボタンをクリックし、専従・兼務
を選択してください。</t>
        </r>
        <r>
          <rPr>
            <sz val="9"/>
            <color indexed="81"/>
            <rFont val="ＭＳ Ｐゴシック"/>
            <family val="3"/>
            <charset val="128"/>
          </rPr>
          <t xml:space="preserve">
</t>
        </r>
      </text>
    </comment>
    <comment ref="C21" authorId="0" shapeId="0">
      <text>
        <r>
          <rPr>
            <b/>
            <sz val="9"/>
            <color indexed="81"/>
            <rFont val="ＭＳ Ｐゴシック"/>
            <family val="3"/>
            <charset val="128"/>
          </rPr>
          <t>プルダウンボタンをクリックし、有・無を選択してください。</t>
        </r>
      </text>
    </comment>
    <comment ref="H21" authorId="0" shapeId="0">
      <text>
        <r>
          <rPr>
            <b/>
            <sz val="9"/>
            <color indexed="81"/>
            <rFont val="ＭＳ Ｐゴシック"/>
            <family val="3"/>
            <charset val="128"/>
          </rPr>
          <t>プルダウンボタンをクリックし、常勤・非常勤
を選択してください。</t>
        </r>
      </text>
    </comment>
    <comment ref="K21" authorId="0" shapeId="0">
      <text>
        <r>
          <rPr>
            <b/>
            <sz val="9"/>
            <color indexed="81"/>
            <rFont val="ＭＳ Ｐゴシック"/>
            <family val="3"/>
            <charset val="128"/>
          </rPr>
          <t>プルダウンボタンをクリックし、専従・兼務
を選択してください。</t>
        </r>
        <r>
          <rPr>
            <sz val="9"/>
            <color indexed="81"/>
            <rFont val="ＭＳ Ｐゴシック"/>
            <family val="3"/>
            <charset val="128"/>
          </rPr>
          <t xml:space="preserve">
</t>
        </r>
      </text>
    </comment>
    <comment ref="C23" authorId="0" shapeId="0">
      <text>
        <r>
          <rPr>
            <b/>
            <sz val="9"/>
            <color indexed="81"/>
            <rFont val="ＭＳ Ｐゴシック"/>
            <family val="3"/>
            <charset val="128"/>
          </rPr>
          <t>プルダウンボタンをクリックし、有・無を選択してください。</t>
        </r>
      </text>
    </comment>
    <comment ref="H23" authorId="0" shapeId="0">
      <text>
        <r>
          <rPr>
            <b/>
            <sz val="9"/>
            <color indexed="81"/>
            <rFont val="ＭＳ Ｐゴシック"/>
            <family val="3"/>
            <charset val="128"/>
          </rPr>
          <t>プルダウンボタンをクリックし、常勤・非常勤
を選択してください。</t>
        </r>
      </text>
    </comment>
    <comment ref="K23" authorId="0" shapeId="0">
      <text>
        <r>
          <rPr>
            <b/>
            <sz val="9"/>
            <color indexed="81"/>
            <rFont val="ＭＳ Ｐゴシック"/>
            <family val="3"/>
            <charset val="128"/>
          </rPr>
          <t>プルダウンボタンをクリックし、専従・兼務
を選択してください。</t>
        </r>
        <r>
          <rPr>
            <sz val="9"/>
            <color indexed="81"/>
            <rFont val="ＭＳ Ｐゴシック"/>
            <family val="3"/>
            <charset val="128"/>
          </rPr>
          <t xml:space="preserve">
</t>
        </r>
      </text>
    </comment>
    <comment ref="C25" authorId="0" shapeId="0">
      <text>
        <r>
          <rPr>
            <b/>
            <sz val="9"/>
            <color indexed="81"/>
            <rFont val="ＭＳ Ｐゴシック"/>
            <family val="3"/>
            <charset val="128"/>
          </rPr>
          <t>プルダウンボタンをクリックし、有・無を選択してください。</t>
        </r>
      </text>
    </comment>
    <comment ref="H25" authorId="0" shapeId="0">
      <text>
        <r>
          <rPr>
            <b/>
            <sz val="9"/>
            <color indexed="81"/>
            <rFont val="ＭＳ Ｐゴシック"/>
            <family val="3"/>
            <charset val="128"/>
          </rPr>
          <t>プルダウンボタンをクリックし、常勤・非常勤
を選択してください。</t>
        </r>
      </text>
    </comment>
    <comment ref="K25" authorId="0" shapeId="0">
      <text>
        <r>
          <rPr>
            <b/>
            <sz val="9"/>
            <color indexed="81"/>
            <rFont val="ＭＳ Ｐゴシック"/>
            <family val="3"/>
            <charset val="128"/>
          </rPr>
          <t>プルダウンボタンをクリックし、専従・兼務
を選択してください。</t>
        </r>
        <r>
          <rPr>
            <sz val="9"/>
            <color indexed="81"/>
            <rFont val="ＭＳ Ｐゴシック"/>
            <family val="3"/>
            <charset val="128"/>
          </rPr>
          <t xml:space="preserve">
</t>
        </r>
      </text>
    </comment>
    <comment ref="C27" authorId="0" shapeId="0">
      <text>
        <r>
          <rPr>
            <b/>
            <sz val="9"/>
            <color indexed="81"/>
            <rFont val="ＭＳ Ｐゴシック"/>
            <family val="3"/>
            <charset val="128"/>
          </rPr>
          <t>プルダウンボタンをクリックし、有・無を選択してください。</t>
        </r>
      </text>
    </comment>
    <comment ref="H27" authorId="0" shapeId="0">
      <text>
        <r>
          <rPr>
            <b/>
            <sz val="9"/>
            <color indexed="81"/>
            <rFont val="ＭＳ Ｐゴシック"/>
            <family val="3"/>
            <charset val="128"/>
          </rPr>
          <t>プルダウンボタンをクリックし、常勤・非常勤
を選択してください。</t>
        </r>
      </text>
    </comment>
    <comment ref="K27" authorId="0" shapeId="0">
      <text>
        <r>
          <rPr>
            <b/>
            <sz val="9"/>
            <color indexed="81"/>
            <rFont val="ＭＳ Ｐゴシック"/>
            <family val="3"/>
            <charset val="128"/>
          </rPr>
          <t>プルダウンボタンをクリックし、専従・兼務
を選択してください。</t>
        </r>
        <r>
          <rPr>
            <sz val="9"/>
            <color indexed="81"/>
            <rFont val="ＭＳ Ｐゴシック"/>
            <family val="3"/>
            <charset val="128"/>
          </rPr>
          <t xml:space="preserve">
</t>
        </r>
      </text>
    </comment>
    <comment ref="C29" authorId="0" shapeId="0">
      <text>
        <r>
          <rPr>
            <b/>
            <sz val="9"/>
            <color indexed="81"/>
            <rFont val="ＭＳ Ｐゴシック"/>
            <family val="3"/>
            <charset val="128"/>
          </rPr>
          <t>プルダウンボタンをクリックし、有・無を選択してください。</t>
        </r>
      </text>
    </comment>
    <comment ref="H29" authorId="0" shapeId="0">
      <text>
        <r>
          <rPr>
            <b/>
            <sz val="9"/>
            <color indexed="81"/>
            <rFont val="ＭＳ Ｐゴシック"/>
            <family val="3"/>
            <charset val="128"/>
          </rPr>
          <t>プルダウンボタンをクリックし、常勤・非常勤
を選択してください。</t>
        </r>
      </text>
    </comment>
    <comment ref="K29" authorId="0" shapeId="0">
      <text>
        <r>
          <rPr>
            <b/>
            <sz val="9"/>
            <color indexed="81"/>
            <rFont val="ＭＳ Ｐゴシック"/>
            <family val="3"/>
            <charset val="128"/>
          </rPr>
          <t>プルダウンボタンをクリックし、専従・兼務
を選択してください。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ashiya</author>
  </authors>
  <commentList>
    <comment ref="I14" authorId="0" shapeId="0">
      <text>
        <r>
          <rPr>
            <b/>
            <sz val="9"/>
            <color indexed="81"/>
            <rFont val="ＭＳ Ｐゴシック"/>
            <family val="3"/>
            <charset val="128"/>
          </rPr>
          <t>加入先を記入してください。</t>
        </r>
        <r>
          <rPr>
            <sz val="9"/>
            <color indexed="81"/>
            <rFont val="ＭＳ Ｐゴシック"/>
            <family val="3"/>
            <charset val="128"/>
          </rPr>
          <t xml:space="preserve">
</t>
        </r>
      </text>
    </comment>
    <comment ref="M25" authorId="0" shapeId="0">
      <text>
        <r>
          <rPr>
            <b/>
            <sz val="9"/>
            <color indexed="81"/>
            <rFont val="ＭＳ Ｐゴシック"/>
            <family val="3"/>
            <charset val="128"/>
          </rPr>
          <t>担当者名を記入してください。</t>
        </r>
      </text>
    </comment>
    <comment ref="M30" authorId="0" shapeId="0">
      <text>
        <r>
          <rPr>
            <b/>
            <sz val="9"/>
            <color indexed="81"/>
            <rFont val="ＭＳ Ｐゴシック"/>
            <family val="3"/>
            <charset val="128"/>
          </rPr>
          <t>担当者名を記入してください。</t>
        </r>
      </text>
    </comment>
  </commentList>
</comments>
</file>

<file path=xl/sharedStrings.xml><?xml version="1.0" encoding="utf-8"?>
<sst xmlns="http://schemas.openxmlformats.org/spreadsheetml/2006/main" count="920" uniqueCount="513">
  <si>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</si>
  <si>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</si>
  <si>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</si>
  <si>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</si>
  <si>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</si>
  <si>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</si>
  <si>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</si>
  <si>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</si>
  <si>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</si>
  <si>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</si>
  <si>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</si>
  <si>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</si>
  <si>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</si>
  <si>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</si>
  <si>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</si>
  <si>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</si>
  <si>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</si>
  <si>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</si>
  <si>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</si>
  <si>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</si>
  <si>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</si>
  <si>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</si>
  <si>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</si>
  <si>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</si>
  <si>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</si>
  <si>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</si>
  <si>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</si>
  <si>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</si>
  <si>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</si>
  <si>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</si>
  <si>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</si>
  <si>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</si>
  <si>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</si>
  <si>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</si>
  <si>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</si>
  <si>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</si>
  <si>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</si>
  <si>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</si>
  <si>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</si>
  <si>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</si>
  <si>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</si>
  <si>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</si>
  <si>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</si>
  <si>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</si>
  <si>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</si>
  <si>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</si>
  <si>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</si>
  <si>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</si>
  <si>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</si>
  <si>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</si>
  <si>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</si>
  <si>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</si>
  <si>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</si>
  <si>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</si>
  <si>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</si>
  <si>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</si>
  <si>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</si>
  <si>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</si>
  <si>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</si>
  <si>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</si>
  <si>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</si>
  <si>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</si>
  <si>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</si>
  <si>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</si>
  <si>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</si>
  <si>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</si>
  <si>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</si>
  <si>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</si>
  <si>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</si>
  <si>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</si>
  <si>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</si>
  <si>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</si>
  <si>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</si>
  <si>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</si>
  <si>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</si>
  <si>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</si>
  <si>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</si>
  <si>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</si>
  <si>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</si>
  <si>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</si>
  <si>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</si>
  <si>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</si>
  <si>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</si>
  <si>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</si>
  <si>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</si>
  <si>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</si>
  <si>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</si>
  <si>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</si>
  <si>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</si>
  <si>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</si>
  <si>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</si>
  <si>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</si>
  <si>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</si>
  <si>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</si>
  <si>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</si>
  <si>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</si>
  <si>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</si>
  <si>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</si>
  <si>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</si>
  <si>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</si>
  <si>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</si>
  <si>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</si>
  <si>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</si>
  <si>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</si>
  <si>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</si>
  <si>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</si>
  <si>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</si>
  <si>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</si>
  <si>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</si>
  <si>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</si>
  <si>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</si>
  <si>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</si>
  <si>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</si>
  <si>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</si>
  <si>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</si>
  <si>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</si>
  <si>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</si>
  <si>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</si>
  <si>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</si>
  <si>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</si>
  <si>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</si>
  <si>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</si>
  <si>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</si>
  <si>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</si>
  <si>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</si>
  <si>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</si>
  <si>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</si>
  <si>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</si>
  <si>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</si>
  <si>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</si>
  <si>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</si>
  <si>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</si>
  <si>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</si>
  <si>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</si>
  <si>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</si>
  <si>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</si>
  <si>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</si>
  <si>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</si>
  <si>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</si>
  <si>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</si>
  <si>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</si>
  <si>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</si>
  <si>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</si>
  <si>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</si>
  <si>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</si>
  <si>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</si>
  <si>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</si>
  <si>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芦屋市長　あて</t>
    <rPh sb="0" eb="2">
      <t>アシヤ</t>
    </rPh>
    <rPh sb="2" eb="4">
      <t>シチョウ</t>
    </rPh>
    <rPh sb="3" eb="4">
      <t>チョウ</t>
    </rPh>
    <phoneticPr fontId="22"/>
  </si>
  <si>
    <t>法人名：</t>
    <phoneticPr fontId="22"/>
  </si>
  <si>
    <t>代表者の職・氏名：</t>
    <phoneticPr fontId="22"/>
  </si>
  <si>
    <t>事業所名：</t>
    <rPh sb="0" eb="3">
      <t>ジギョウショ</t>
    </rPh>
    <phoneticPr fontId="22"/>
  </si>
  <si>
    <t>事業者番号：</t>
    <rPh sb="0" eb="3">
      <t>ジギョウシャ</t>
    </rPh>
    <rPh sb="3" eb="5">
      <t>バンゴウ</t>
    </rPh>
    <phoneticPr fontId="22"/>
  </si>
  <si>
    <t>記入者の職・氏名：</t>
    <rPh sb="0" eb="2">
      <t>キニュウ</t>
    </rPh>
    <rPh sb="2" eb="3">
      <t>シャ</t>
    </rPh>
    <rPh sb="4" eb="5">
      <t>ショク</t>
    </rPh>
    <rPh sb="6" eb="8">
      <t>シメイ</t>
    </rPh>
    <phoneticPr fontId="22"/>
  </si>
  <si>
    <t xml:space="preserve"> １ 資料を紙で提出する場合は、可能な限り両面コピーにより提出してください。
 ２ 提出前に、記入漏れはないか、資料の添付漏れはないかどうか、再度ご確認ください。</t>
    <rPh sb="3" eb="5">
      <t>シリョウ</t>
    </rPh>
    <rPh sb="6" eb="7">
      <t>カミ</t>
    </rPh>
    <rPh sb="8" eb="10">
      <t>テイシュツ</t>
    </rPh>
    <rPh sb="12" eb="14">
      <t>バアイ</t>
    </rPh>
    <rPh sb="16" eb="18">
      <t>カノウ</t>
    </rPh>
    <rPh sb="19" eb="20">
      <t>カギ</t>
    </rPh>
    <rPh sb="21" eb="23">
      <t>リョウメン</t>
    </rPh>
    <rPh sb="29" eb="31">
      <t>テイシュツ</t>
    </rPh>
    <rPh sb="42" eb="44">
      <t>テイシュツ</t>
    </rPh>
    <rPh sb="44" eb="45">
      <t>マエ</t>
    </rPh>
    <rPh sb="47" eb="49">
      <t>キニュウ</t>
    </rPh>
    <rPh sb="49" eb="50">
      <t>モ</t>
    </rPh>
    <rPh sb="56" eb="58">
      <t>シリョウ</t>
    </rPh>
    <rPh sb="59" eb="61">
      <t>テンプ</t>
    </rPh>
    <rPh sb="61" eb="62">
      <t>モ</t>
    </rPh>
    <rPh sb="71" eb="73">
      <t>サイド</t>
    </rPh>
    <rPh sb="74" eb="76">
      <t>カクニン</t>
    </rPh>
    <phoneticPr fontId="2"/>
  </si>
  <si>
    <t>利用者及び利用者家族からの
個人情報使用同意書（様式）</t>
    <rPh sb="0" eb="3">
      <t>リヨウシャ</t>
    </rPh>
    <rPh sb="3" eb="4">
      <t>オヨ</t>
    </rPh>
    <rPh sb="5" eb="8">
      <t>リヨウシャ</t>
    </rPh>
    <rPh sb="8" eb="10">
      <t>カゾク</t>
    </rPh>
    <rPh sb="14" eb="18">
      <t>コジンジョウホウ</t>
    </rPh>
    <rPh sb="18" eb="20">
      <t>シヨウ</t>
    </rPh>
    <rPh sb="20" eb="23">
      <t>ドウイショ</t>
    </rPh>
    <rPh sb="24" eb="26">
      <t>ヨウシキ</t>
    </rPh>
    <phoneticPr fontId="2"/>
  </si>
  <si>
    <t>非常勤職員については、勤務時間数がわかるものも添付すること。</t>
    <rPh sb="0" eb="3">
      <t>ヒジョウキン</t>
    </rPh>
    <rPh sb="3" eb="5">
      <t>ショクイン</t>
    </rPh>
    <rPh sb="11" eb="13">
      <t>キンム</t>
    </rPh>
    <rPh sb="13" eb="16">
      <t>ジカンスウ</t>
    </rPh>
    <rPh sb="23" eb="25">
      <t>テンプ</t>
    </rPh>
    <phoneticPr fontId="2"/>
  </si>
  <si>
    <t>「勤務形態一覧表（実績）」に記載されたすべての職員について添付すること。</t>
    <rPh sb="1" eb="3">
      <t>キンム</t>
    </rPh>
    <rPh sb="3" eb="5">
      <t>ケイタイ</t>
    </rPh>
    <rPh sb="5" eb="7">
      <t>イチラン</t>
    </rPh>
    <rPh sb="7" eb="8">
      <t>ヒョウ</t>
    </rPh>
    <rPh sb="9" eb="11">
      <t>ジッセキ</t>
    </rPh>
    <rPh sb="14" eb="16">
      <t>キサイ</t>
    </rPh>
    <rPh sb="23" eb="24">
      <t>ショク</t>
    </rPh>
    <rPh sb="24" eb="25">
      <t>イン</t>
    </rPh>
    <rPh sb="29" eb="31">
      <t>テンプ</t>
    </rPh>
    <phoneticPr fontId="2"/>
  </si>
  <si>
    <t>勤務形態一覧表（実績）【令和５年８月分】</t>
    <rPh sb="0" eb="7">
      <t>キンムケイタイイチランヒョウ</t>
    </rPh>
    <rPh sb="8" eb="10">
      <t>ジッセキ</t>
    </rPh>
    <rPh sb="12" eb="14">
      <t>レイワ</t>
    </rPh>
    <rPh sb="15" eb="16">
      <t>ネン</t>
    </rPh>
    <rPh sb="17" eb="19">
      <t>ガツブン</t>
    </rPh>
    <phoneticPr fontId="2"/>
  </si>
  <si>
    <t>地域密着型通所介護</t>
    <rPh sb="0" eb="5">
      <t>チイキミッチャクガタ</t>
    </rPh>
    <rPh sb="5" eb="7">
      <t>ツウショ</t>
    </rPh>
    <rPh sb="7" eb="9">
      <t>カイゴ</t>
    </rPh>
    <phoneticPr fontId="2"/>
  </si>
  <si>
    <t>　福祉用具貸与</t>
    <phoneticPr fontId="2"/>
  </si>
  <si>
    <t>通所介護</t>
    <rPh sb="0" eb="4">
      <t>ツウショカイゴ</t>
    </rPh>
    <phoneticPr fontId="2"/>
  </si>
  <si>
    <t>訪問介護</t>
    <rPh sb="0" eb="2">
      <t>ホウモン</t>
    </rPh>
    <rPh sb="2" eb="4">
      <t>カイゴ</t>
    </rPh>
    <phoneticPr fontId="2"/>
  </si>
  <si>
    <t>なし</t>
    <phoneticPr fontId="2"/>
  </si>
  <si>
    <t>あり</t>
    <phoneticPr fontId="2"/>
  </si>
  <si>
    <t>LIFEへの登録</t>
    <phoneticPr fontId="2"/>
  </si>
  <si>
    <t>ターミナルケアマネジメント加算</t>
    <phoneticPr fontId="2"/>
  </si>
  <si>
    <t>特定事業所医療介護連携加算</t>
    <rPh sb="0" eb="2">
      <t>トクテイ</t>
    </rPh>
    <rPh sb="2" eb="5">
      <t>ジギョウショ</t>
    </rPh>
    <rPh sb="5" eb="7">
      <t>イリョウ</t>
    </rPh>
    <rPh sb="7" eb="9">
      <t>カイゴ</t>
    </rPh>
    <rPh sb="9" eb="11">
      <t>レンケイ</t>
    </rPh>
    <rPh sb="11" eb="13">
      <t>カサン</t>
    </rPh>
    <phoneticPr fontId="2"/>
  </si>
  <si>
    <t>（A）</t>
    <phoneticPr fontId="2"/>
  </si>
  <si>
    <t>（Ⅲ）</t>
    <phoneticPr fontId="2"/>
  </si>
  <si>
    <t>（Ⅱ）</t>
    <phoneticPr fontId="2"/>
  </si>
  <si>
    <t>（Ⅰ）</t>
    <phoneticPr fontId="2"/>
  </si>
  <si>
    <t>特 定 事 業 所 加 算</t>
    <rPh sb="0" eb="1">
      <t>トク</t>
    </rPh>
    <rPh sb="2" eb="3">
      <t>サダム</t>
    </rPh>
    <rPh sb="4" eb="5">
      <t>コト</t>
    </rPh>
    <rPh sb="6" eb="7">
      <t>ギョウ</t>
    </rPh>
    <rPh sb="8" eb="9">
      <t>ショ</t>
    </rPh>
    <rPh sb="10" eb="11">
      <t>カ</t>
    </rPh>
    <rPh sb="12" eb="13">
      <t>ザン</t>
    </rPh>
    <phoneticPr fontId="2"/>
  </si>
  <si>
    <t>特定事業所集中減算</t>
    <rPh sb="0" eb="1">
      <t>トク</t>
    </rPh>
    <rPh sb="1" eb="2">
      <t>サダム</t>
    </rPh>
    <rPh sb="2" eb="3">
      <t>ジ</t>
    </rPh>
    <rPh sb="3" eb="4">
      <t>ギョウ</t>
    </rPh>
    <rPh sb="4" eb="5">
      <t>ショ</t>
    </rPh>
    <rPh sb="5" eb="7">
      <t>シュウチュウ</t>
    </rPh>
    <rPh sb="7" eb="8">
      <t>ゲン</t>
    </rPh>
    <rPh sb="8" eb="9">
      <t>ザン</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</si>
  <si>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</si>
  <si>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</si>
  <si>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 別 地 域 加 算</t>
    <rPh sb="0" eb="3">
      <t>トクベツ</t>
    </rPh>
    <rPh sb="4" eb="11">
      <t>チイキカサン</t>
    </rPh>
    <phoneticPr fontId="2"/>
  </si>
  <si>
    <t>情報通信機器等の活用等の体制</t>
    <rPh sb="0" eb="2">
      <t>ジョウホウ</t>
    </rPh>
    <rPh sb="2" eb="4">
      <t>ツウシン</t>
    </rPh>
    <rPh sb="4" eb="6">
      <t>キキ</t>
    </rPh>
    <rPh sb="6" eb="7">
      <t>トウ</t>
    </rPh>
    <rPh sb="8" eb="10">
      <t>カツヨウ</t>
    </rPh>
    <rPh sb="10" eb="11">
      <t>トウ</t>
    </rPh>
    <rPh sb="12" eb="14">
      <t>タイセイ</t>
    </rPh>
    <phoneticPr fontId="2"/>
  </si>
  <si>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2"/>
  </si>
  <si>
    <t>指定更新</t>
    <rPh sb="0" eb="2">
      <t>シテイ</t>
    </rPh>
    <rPh sb="2" eb="4">
      <t>コウシン</t>
    </rPh>
    <phoneticPr fontId="2"/>
  </si>
  <si>
    <t>　　公表済（直近の公表年度：　　年度） 　　　未公表</t>
    <rPh sb="2" eb="4">
      <t>コウヒョウ</t>
    </rPh>
    <rPh sb="4" eb="5">
      <t>ス</t>
    </rPh>
    <rPh sb="6" eb="8">
      <t>チョッキン</t>
    </rPh>
    <rPh sb="9" eb="11">
      <t>コウヒョウ</t>
    </rPh>
    <rPh sb="11" eb="13">
      <t>ネンド</t>
    </rPh>
    <rPh sb="16" eb="18">
      <t>ネンド</t>
    </rPh>
    <rPh sb="23" eb="24">
      <t>ミ</t>
    </rPh>
    <rPh sb="24" eb="26">
      <t>コウヒョウ</t>
    </rPh>
    <phoneticPr fontId="2"/>
  </si>
  <si>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2"/>
  </si>
  <si>
    <t>介護保険事業所番号</t>
    <rPh sb="0" eb="2">
      <t>カイゴ</t>
    </rPh>
    <rPh sb="2" eb="4">
      <t>ホケン</t>
    </rPh>
    <rPh sb="4" eb="7">
      <t>ジギョウショ</t>
    </rPh>
    <rPh sb="7" eb="9">
      <t>バンゴウ</t>
    </rPh>
    <phoneticPr fontId="2"/>
  </si>
  <si>
    <t>職・氏名</t>
    <rPh sb="0" eb="1">
      <t>ショク</t>
    </rPh>
    <rPh sb="2" eb="4">
      <t>シメイ</t>
    </rPh>
    <rPh sb="3" eb="4">
      <t>ナ</t>
    </rPh>
    <phoneticPr fontId="2"/>
  </si>
  <si>
    <t>代表者</t>
    <rPh sb="0" eb="3">
      <t>ダイヒョウシャ</t>
    </rPh>
    <phoneticPr fontId="2"/>
  </si>
  <si>
    <t>設置法人名</t>
    <rPh sb="0" eb="2">
      <t>セッチ</t>
    </rPh>
    <rPh sb="2" eb="4">
      <t>ホウジン</t>
    </rPh>
    <rPh sb="4" eb="5">
      <t>ナ</t>
    </rPh>
    <phoneticPr fontId="2"/>
  </si>
  <si>
    <t>＠</t>
    <phoneticPr fontId="2"/>
  </si>
  <si>
    <t>事業所公式の電子メールアドレス</t>
    <rPh sb="0" eb="3">
      <t>ジギョウショ</t>
    </rPh>
    <rPh sb="3" eb="5">
      <t>コウシキ</t>
    </rPh>
    <rPh sb="6" eb="8">
      <t>デンシ</t>
    </rPh>
    <phoneticPr fontId="2"/>
  </si>
  <si>
    <t>FAX番号</t>
    <rPh sb="3" eb="5">
      <t>バンゴウ</t>
    </rPh>
    <phoneticPr fontId="2"/>
  </si>
  <si>
    <t>電話番号</t>
    <rPh sb="0" eb="2">
      <t>デンワ</t>
    </rPh>
    <rPh sb="2" eb="4">
      <t>バンゴウ</t>
    </rPh>
    <phoneticPr fontId="2"/>
  </si>
  <si>
    <t>芦屋市</t>
    <rPh sb="0" eb="3">
      <t>アシヤシ</t>
    </rPh>
    <phoneticPr fontId="2"/>
  </si>
  <si>
    <t>〒</t>
    <phoneticPr fontId="2"/>
  </si>
  <si>
    <t>事業所所在地</t>
    <rPh sb="0" eb="3">
      <t>ジギョウショ</t>
    </rPh>
    <rPh sb="3" eb="6">
      <t>ショザイチ</t>
    </rPh>
    <phoneticPr fontId="2"/>
  </si>
  <si>
    <t>職・氏名</t>
    <rPh sb="0" eb="1">
      <t>ショク</t>
    </rPh>
    <rPh sb="2" eb="4">
      <t>シメイ</t>
    </rPh>
    <phoneticPr fontId="2"/>
  </si>
  <si>
    <t>記入者</t>
    <rPh sb="0" eb="3">
      <t>キニュウシャ</t>
    </rPh>
    <phoneticPr fontId="2"/>
  </si>
  <si>
    <t>事業所名</t>
    <rPh sb="0" eb="3">
      <t>ジギョウショ</t>
    </rPh>
    <rPh sb="3" eb="4">
      <t>メイ</t>
    </rPh>
    <phoneticPr fontId="2"/>
  </si>
  <si>
    <t>平成　　年　　月　　日</t>
    <rPh sb="0" eb="2">
      <t>ヘイセイ</t>
    </rPh>
    <rPh sb="4" eb="5">
      <t>ネン</t>
    </rPh>
    <rPh sb="7" eb="8">
      <t>ツキ</t>
    </rPh>
    <rPh sb="10" eb="11">
      <t>ヒ</t>
    </rPh>
    <phoneticPr fontId="25"/>
  </si>
  <si>
    <t>【居宅介護支援】</t>
    <rPh sb="1" eb="3">
      <t>キョタク</t>
    </rPh>
    <rPh sb="3" eb="5">
      <t>カイゴ</t>
    </rPh>
    <rPh sb="5" eb="7">
      <t>シエン</t>
    </rPh>
    <phoneticPr fontId="2"/>
  </si>
  <si>
    <t>が包括的に提供されるような居宅サービス計画の作成</t>
    <rPh sb="1" eb="4">
      <t>ホウカツテキ</t>
    </rPh>
    <rPh sb="5" eb="7">
      <t>テイキョウ</t>
    </rPh>
    <rPh sb="13" eb="15">
      <t>キョタク</t>
    </rPh>
    <rPh sb="19" eb="21">
      <t>ケイカク</t>
    </rPh>
    <rPh sb="22" eb="24">
      <t>サクセイ</t>
    </rPh>
    <phoneticPr fontId="2"/>
  </si>
  <si>
    <t>無</t>
    <rPh sb="0" eb="1">
      <t>ナシ</t>
    </rPh>
    <phoneticPr fontId="2"/>
  </si>
  <si>
    <t>有</t>
    <rPh sb="0" eb="1">
      <t>アリ</t>
    </rPh>
    <phoneticPr fontId="2"/>
  </si>
  <si>
    <t>必要に応じて多様な主体等が提供する生活支援サービス（インフォーマルサービスを含む）</t>
    <rPh sb="0" eb="2">
      <t>ヒツヨウ</t>
    </rPh>
    <rPh sb="3" eb="4">
      <t>オウ</t>
    </rPh>
    <rPh sb="6" eb="8">
      <t>タヨウ</t>
    </rPh>
    <rPh sb="9" eb="11">
      <t>シュタイ</t>
    </rPh>
    <rPh sb="11" eb="12">
      <t>トウ</t>
    </rPh>
    <rPh sb="13" eb="15">
      <t>テイキョウ</t>
    </rPh>
    <rPh sb="17" eb="21">
      <t>セイカツシエン</t>
    </rPh>
    <phoneticPr fontId="2"/>
  </si>
  <si>
    <t>（件数：　　　　　　　）</t>
    <rPh sb="1" eb="3">
      <t>ケンスウ</t>
    </rPh>
    <phoneticPr fontId="2"/>
  </si>
  <si>
    <t>見学実習受け入れ実績</t>
    <rPh sb="0" eb="2">
      <t>ケンガク</t>
    </rPh>
    <rPh sb="2" eb="4">
      <t>ジッシュウ</t>
    </rPh>
    <rPh sb="4" eb="5">
      <t>ウ</t>
    </rPh>
    <rPh sb="6" eb="7">
      <t>イ</t>
    </rPh>
    <rPh sb="8" eb="10">
      <t>ジッセキ</t>
    </rPh>
    <phoneticPr fontId="2"/>
  </si>
  <si>
    <t>（登録先：　　　　　　）</t>
    <phoneticPr fontId="2"/>
  </si>
  <si>
    <t>見学実習協力事業所登録の有無</t>
    <rPh sb="0" eb="2">
      <t>ケンガク</t>
    </rPh>
    <rPh sb="2" eb="4">
      <t>ジッシュウ</t>
    </rPh>
    <rPh sb="4" eb="6">
      <t>キョウリョク</t>
    </rPh>
    <rPh sb="6" eb="9">
      <t>ジギョウショ</t>
    </rPh>
    <rPh sb="9" eb="11">
      <t>トウロク</t>
    </rPh>
    <rPh sb="12" eb="14">
      <t>ウム</t>
    </rPh>
    <phoneticPr fontId="2"/>
  </si>
  <si>
    <t>介護支援専門員実務研修における実習等への協力又は協力体制</t>
    <rPh sb="0" eb="2">
      <t>カイゴ</t>
    </rPh>
    <rPh sb="2" eb="4">
      <t>シエン</t>
    </rPh>
    <rPh sb="4" eb="7">
      <t>センモンイン</t>
    </rPh>
    <rPh sb="7" eb="9">
      <t>ジツム</t>
    </rPh>
    <rPh sb="9" eb="11">
      <t>ケンシュウ</t>
    </rPh>
    <rPh sb="15" eb="18">
      <t>ジッシュウトウ</t>
    </rPh>
    <rPh sb="20" eb="22">
      <t>キョウリョク</t>
    </rPh>
    <rPh sb="22" eb="23">
      <t>マタ</t>
    </rPh>
    <rPh sb="24" eb="26">
      <t>キョウリョク</t>
    </rPh>
    <rPh sb="26" eb="28">
      <t>タイセイ</t>
    </rPh>
    <phoneticPr fontId="2"/>
  </si>
  <si>
    <t>介護支援専門員に対する研修計画の内容</t>
    <rPh sb="0" eb="2">
      <t>カイゴ</t>
    </rPh>
    <rPh sb="2" eb="4">
      <t>シエン</t>
    </rPh>
    <rPh sb="4" eb="7">
      <t>センモンイン</t>
    </rPh>
    <rPh sb="8" eb="9">
      <t>タイ</t>
    </rPh>
    <rPh sb="11" eb="13">
      <t>ケンシュウ</t>
    </rPh>
    <rPh sb="13" eb="15">
      <t>ケイカク</t>
    </rPh>
    <rPh sb="16" eb="18">
      <t>ナイヨウ</t>
    </rPh>
    <phoneticPr fontId="2"/>
  </si>
  <si>
    <t>（　　　４～９月　　　　　１０月～３月　）</t>
    <rPh sb="7" eb="8">
      <t>ガツ</t>
    </rPh>
    <rPh sb="15" eb="16">
      <t>ガツ</t>
    </rPh>
    <rPh sb="18" eb="19">
      <t>ガツ</t>
    </rPh>
    <phoneticPr fontId="2"/>
  </si>
  <si>
    <t>（　　　　　　　　　　）</t>
    <phoneticPr fontId="2"/>
  </si>
  <si>
    <t>（月を記載）</t>
    <rPh sb="1" eb="2">
      <t>ツキ</t>
    </rPh>
    <rPh sb="3" eb="5">
      <t>キサイ</t>
    </rPh>
    <phoneticPr fontId="2"/>
  </si>
  <si>
    <t>２４時間連絡体制の内容</t>
    <phoneticPr fontId="2"/>
  </si>
  <si>
    <t>３　特定事業所加算算定事業所の状況　　※加算の届出を行っている事業所のみ記載すること</t>
    <rPh sb="2" eb="4">
      <t>トクテイ</t>
    </rPh>
    <rPh sb="4" eb="7">
      <t>ジギョウショ</t>
    </rPh>
    <rPh sb="7" eb="9">
      <t>カサン</t>
    </rPh>
    <rPh sb="9" eb="11">
      <t>サンテイ</t>
    </rPh>
    <rPh sb="11" eb="14">
      <t>ジギョウショ</t>
    </rPh>
    <rPh sb="15" eb="17">
      <t>ジョウキョウ</t>
    </rPh>
    <rPh sb="20" eb="22">
      <t>カサン</t>
    </rPh>
    <rPh sb="23" eb="24">
      <t>トド</t>
    </rPh>
    <rPh sb="24" eb="25">
      <t>デ</t>
    </rPh>
    <rPh sb="26" eb="27">
      <t>オコナ</t>
    </rPh>
    <rPh sb="31" eb="34">
      <t>ジギョウショ</t>
    </rPh>
    <rPh sb="36" eb="38">
      <t>キサイ</t>
    </rPh>
    <phoneticPr fontId="2"/>
  </si>
  <si>
    <t>上記に対する今後の対応等</t>
    <rPh sb="0" eb="2">
      <t>ジョウキ</t>
    </rPh>
    <rPh sb="3" eb="4">
      <t>タイ</t>
    </rPh>
    <rPh sb="6" eb="8">
      <t>コンゴ</t>
    </rPh>
    <rPh sb="9" eb="11">
      <t>タイオウ</t>
    </rPh>
    <rPh sb="11" eb="12">
      <t>トウ</t>
    </rPh>
    <phoneticPr fontId="2"/>
  </si>
  <si>
    <t>介護支援専門員１人当たりの担当利用者数(D)が４０名以上の場合はその理由
（居宅介護支援費（Ⅱ）を算定している場合は、４５名以上）</t>
    <rPh sb="0" eb="2">
      <t>カイゴ</t>
    </rPh>
    <rPh sb="2" eb="4">
      <t>シエン</t>
    </rPh>
    <rPh sb="4" eb="7">
      <t>センモンイン</t>
    </rPh>
    <rPh sb="8" eb="9">
      <t>ヒト</t>
    </rPh>
    <rPh sb="9" eb="10">
      <t>ア</t>
    </rPh>
    <rPh sb="13" eb="15">
      <t>タントウ</t>
    </rPh>
    <rPh sb="15" eb="18">
      <t>リヨウシャ</t>
    </rPh>
    <rPh sb="18" eb="19">
      <t>スウ</t>
    </rPh>
    <rPh sb="25" eb="26">
      <t>メイ</t>
    </rPh>
    <rPh sb="26" eb="28">
      <t>イジョウ</t>
    </rPh>
    <rPh sb="29" eb="31">
      <t>バアイ</t>
    </rPh>
    <rPh sb="34" eb="36">
      <t>リユウ</t>
    </rPh>
    <phoneticPr fontId="2"/>
  </si>
  <si>
    <t>件（D)</t>
    <rPh sb="0" eb="1">
      <t>ケン</t>
    </rPh>
    <phoneticPr fontId="2"/>
  </si>
  <si>
    <t>＝</t>
    <phoneticPr fontId="2"/>
  </si>
  <si>
    <t>A</t>
    <phoneticPr fontId="2"/>
  </si>
  <si>
    <t>介護支援専門員の常勤換算数計</t>
    <rPh sb="0" eb="2">
      <t>カイゴ</t>
    </rPh>
    <rPh sb="2" eb="4">
      <t>シエン</t>
    </rPh>
    <rPh sb="4" eb="7">
      <t>センモンイン</t>
    </rPh>
    <rPh sb="8" eb="10">
      <t>ジョウキン</t>
    </rPh>
    <rPh sb="10" eb="12">
      <t>カンザン</t>
    </rPh>
    <rPh sb="12" eb="13">
      <t>スウ</t>
    </rPh>
    <rPh sb="13" eb="14">
      <t>ケイ</t>
    </rPh>
    <phoneticPr fontId="2"/>
  </si>
  <si>
    <t>÷</t>
    <phoneticPr fontId="2"/>
  </si>
  <si>
    <t>×1/2）</t>
    <phoneticPr fontId="2"/>
  </si>
  <si>
    <t>C</t>
    <phoneticPr fontId="2"/>
  </si>
  <si>
    <t>＋</t>
    <phoneticPr fontId="2"/>
  </si>
  <si>
    <t>B</t>
    <phoneticPr fontId="2"/>
  </si>
  <si>
    <t>利用者数（</t>
    <phoneticPr fontId="2"/>
  </si>
  <si>
    <t>（３）取扱件数</t>
    <rPh sb="3" eb="5">
      <t>トリアツカイ</t>
    </rPh>
    <rPh sb="5" eb="7">
      <t>ケンスウ</t>
    </rPh>
    <phoneticPr fontId="2"/>
  </si>
  <si>
    <t>「介護予防支援担当利用者数」には、地域包括支援センターからの受託件数を記入すること。なお、注３と同様に、介護予防支援費を算定しない利用者の人数を（　）内に記入すること。</t>
    <rPh sb="1" eb="3">
      <t>カイゴ</t>
    </rPh>
    <rPh sb="3" eb="5">
      <t>ヨボウ</t>
    </rPh>
    <rPh sb="5" eb="7">
      <t>シエン</t>
    </rPh>
    <rPh sb="7" eb="9">
      <t>タントウ</t>
    </rPh>
    <rPh sb="9" eb="12">
      <t>リヨウシャ</t>
    </rPh>
    <rPh sb="12" eb="13">
      <t>スウ</t>
    </rPh>
    <rPh sb="17" eb="19">
      <t>チイキ</t>
    </rPh>
    <rPh sb="19" eb="21">
      <t>ホウカツ</t>
    </rPh>
    <rPh sb="21" eb="23">
      <t>シエン</t>
    </rPh>
    <rPh sb="30" eb="32">
      <t>ジュタク</t>
    </rPh>
    <rPh sb="32" eb="34">
      <t>ケンスウ</t>
    </rPh>
    <rPh sb="35" eb="37">
      <t>キニュウ</t>
    </rPh>
    <rPh sb="45" eb="46">
      <t>チュウ</t>
    </rPh>
    <rPh sb="48" eb="50">
      <t>ドウヨウ</t>
    </rPh>
    <rPh sb="52" eb="54">
      <t>カイゴ</t>
    </rPh>
    <rPh sb="54" eb="56">
      <t>ヨボウ</t>
    </rPh>
    <rPh sb="56" eb="59">
      <t>シエンヒ</t>
    </rPh>
    <rPh sb="60" eb="62">
      <t>サンテイ</t>
    </rPh>
    <rPh sb="65" eb="68">
      <t>リヨウシャ</t>
    </rPh>
    <rPh sb="69" eb="71">
      <t>ニンズウ</t>
    </rPh>
    <rPh sb="75" eb="76">
      <t>ナイ</t>
    </rPh>
    <rPh sb="77" eb="79">
      <t>キニュウ</t>
    </rPh>
    <phoneticPr fontId="2"/>
  </si>
  <si>
    <t>４</t>
    <phoneticPr fontId="2"/>
  </si>
  <si>
    <t>３</t>
    <phoneticPr fontId="2"/>
  </si>
  <si>
    <t>兼務の場合の兼務職種については、「訪問介護事業所　訪問介護員」等、具体的に記入すること。</t>
    <rPh sb="0" eb="2">
      <t>ケンム</t>
    </rPh>
    <rPh sb="3" eb="5">
      <t>バアイ</t>
    </rPh>
    <rPh sb="6" eb="8">
      <t>ケンム</t>
    </rPh>
    <rPh sb="8" eb="10">
      <t>ショクシュ</t>
    </rPh>
    <rPh sb="17" eb="19">
      <t>ホウモン</t>
    </rPh>
    <rPh sb="19" eb="21">
      <t>カイゴ</t>
    </rPh>
    <rPh sb="21" eb="24">
      <t>ジギョウショ</t>
    </rPh>
    <rPh sb="25" eb="27">
      <t>ホウモン</t>
    </rPh>
    <rPh sb="27" eb="29">
      <t>カイゴ</t>
    </rPh>
    <rPh sb="29" eb="30">
      <t>イン</t>
    </rPh>
    <rPh sb="31" eb="32">
      <t>トウ</t>
    </rPh>
    <rPh sb="33" eb="36">
      <t>グタイテキ</t>
    </rPh>
    <rPh sb="37" eb="38">
      <t>キ</t>
    </rPh>
    <rPh sb="38" eb="39">
      <t>イ</t>
    </rPh>
    <phoneticPr fontId="2"/>
  </si>
  <si>
    <t>２</t>
    <phoneticPr fontId="2"/>
  </si>
  <si>
    <t>注１</t>
    <rPh sb="0" eb="1">
      <t>チュウ</t>
    </rPh>
    <phoneticPr fontId="2"/>
  </si>
  <si>
    <t>(    )</t>
    <phoneticPr fontId="2"/>
  </si>
  <si>
    <t>利用者数計</t>
    <rPh sb="0" eb="3">
      <t>リヨウシャ</t>
    </rPh>
    <rPh sb="3" eb="4">
      <t>スウ</t>
    </rPh>
    <rPh sb="4" eb="5">
      <t>ケイ</t>
    </rPh>
    <phoneticPr fontId="2"/>
  </si>
  <si>
    <t>常勤換算数
計</t>
    <rPh sb="0" eb="2">
      <t>ジョウキン</t>
    </rPh>
    <rPh sb="2" eb="4">
      <t>カンザン</t>
    </rPh>
    <rPh sb="4" eb="5">
      <t>スウ</t>
    </rPh>
    <rPh sb="6" eb="7">
      <t>ケイ</t>
    </rPh>
    <phoneticPr fontId="2"/>
  </si>
  <si>
    <t xml:space="preserve"> (  　 ・     　　  )</t>
    <phoneticPr fontId="2"/>
  </si>
  <si>
    <t>(    )</t>
  </si>
  <si>
    <t xml:space="preserve"> </t>
    <phoneticPr fontId="2"/>
  </si>
  <si>
    <r>
      <t>介護支援専門員番号</t>
    </r>
    <r>
      <rPr>
        <sz val="9"/>
        <rFont val="ＭＳ ゴシック"/>
        <family val="3"/>
        <charset val="128"/>
      </rPr>
      <t xml:space="preserve"> (登録都道府県・有効期間)</t>
    </r>
    <rPh sb="0" eb="2">
      <t>カイゴ</t>
    </rPh>
    <rPh sb="2" eb="4">
      <t>シエン</t>
    </rPh>
    <rPh sb="4" eb="7">
      <t>センモンイン</t>
    </rPh>
    <rPh sb="7" eb="9">
      <t>バンゴウ</t>
    </rPh>
    <rPh sb="11" eb="13">
      <t>トウロク</t>
    </rPh>
    <rPh sb="13" eb="17">
      <t>トドウフケン</t>
    </rPh>
    <rPh sb="18" eb="20">
      <t>ユウコウ</t>
    </rPh>
    <rPh sb="20" eb="22">
      <t>キカン</t>
    </rPh>
    <phoneticPr fontId="2"/>
  </si>
  <si>
    <t>介護予防支援担当利用者数</t>
    <rPh sb="0" eb="2">
      <t>カイゴ</t>
    </rPh>
    <rPh sb="2" eb="4">
      <t>ヨボウ</t>
    </rPh>
    <rPh sb="4" eb="6">
      <t>シエン</t>
    </rPh>
    <rPh sb="6" eb="8">
      <t>タントウ</t>
    </rPh>
    <rPh sb="8" eb="11">
      <t>リヨウシャ</t>
    </rPh>
    <rPh sb="11" eb="12">
      <t>スウ</t>
    </rPh>
    <phoneticPr fontId="2"/>
  </si>
  <si>
    <t>居宅介護支援担当利用者数</t>
    <rPh sb="0" eb="2">
      <t>キョタク</t>
    </rPh>
    <rPh sb="2" eb="4">
      <t>カイゴ</t>
    </rPh>
    <rPh sb="4" eb="6">
      <t>シエン</t>
    </rPh>
    <rPh sb="6" eb="8">
      <t>タントウ</t>
    </rPh>
    <rPh sb="8" eb="11">
      <t>リヨウシャ</t>
    </rPh>
    <rPh sb="11" eb="12">
      <t>スウ</t>
    </rPh>
    <phoneticPr fontId="2"/>
  </si>
  <si>
    <t>兼務の場合
兼務先・職種</t>
    <rPh sb="0" eb="2">
      <t>ケンム</t>
    </rPh>
    <rPh sb="3" eb="5">
      <t>バアイ</t>
    </rPh>
    <rPh sb="6" eb="8">
      <t>ケンム</t>
    </rPh>
    <rPh sb="8" eb="9">
      <t>サキ</t>
    </rPh>
    <rPh sb="10" eb="12">
      <t>ショクシュ</t>
    </rPh>
    <phoneticPr fontId="2"/>
  </si>
  <si>
    <t>常勤換算人数</t>
    <rPh sb="0" eb="2">
      <t>ジョウキン</t>
    </rPh>
    <rPh sb="2" eb="4">
      <t>カンサン</t>
    </rPh>
    <rPh sb="4" eb="5">
      <t>ヒト</t>
    </rPh>
    <rPh sb="5" eb="6">
      <t>スウ</t>
    </rPh>
    <phoneticPr fontId="2"/>
  </si>
  <si>
    <t>専従・兼務の別</t>
  </si>
  <si>
    <t>常　勤　・　非常勤の別</t>
    <rPh sb="0" eb="3">
      <t>ジョウキン</t>
    </rPh>
    <rPh sb="6" eb="9">
      <t>ヒジョウキン</t>
    </rPh>
    <rPh sb="10" eb="11">
      <t>ベツ</t>
    </rPh>
    <phoneticPr fontId="2"/>
  </si>
  <si>
    <t>氏　　　名</t>
    <rPh sb="0" eb="1">
      <t>シ</t>
    </rPh>
    <rPh sb="4" eb="5">
      <t>メイ</t>
    </rPh>
    <phoneticPr fontId="2"/>
  </si>
  <si>
    <t>主任CM
の有無</t>
    <phoneticPr fontId="2"/>
  </si>
  <si>
    <t>介 護 支 援 専 門 員</t>
    <rPh sb="0" eb="3">
      <t>カイゴ</t>
    </rPh>
    <rPh sb="4" eb="7">
      <t>シエン</t>
    </rPh>
    <rPh sb="8" eb="13">
      <t>センモンイン</t>
    </rPh>
    <phoneticPr fontId="2"/>
  </si>
  <si>
    <t>（２）介護支援専門員の状況</t>
    <rPh sb="3" eb="5">
      <t>カイゴ</t>
    </rPh>
    <rPh sb="5" eb="7">
      <t>シエン</t>
    </rPh>
    <rPh sb="7" eb="10">
      <t>センモンイン</t>
    </rPh>
    <rPh sb="11" eb="13">
      <t>ジョウキョウ</t>
    </rPh>
    <phoneticPr fontId="2"/>
  </si>
  <si>
    <t>主任介護支援専門員</t>
    <rPh sb="0" eb="2">
      <t>シュニン</t>
    </rPh>
    <rPh sb="2" eb="4">
      <t>カイゴ</t>
    </rPh>
    <rPh sb="4" eb="6">
      <t>シエン</t>
    </rPh>
    <rPh sb="6" eb="9">
      <t>センモンイン</t>
    </rPh>
    <phoneticPr fontId="2"/>
  </si>
  <si>
    <t>介護支援専門員番号</t>
    <rPh sb="0" eb="2">
      <t>カイゴ</t>
    </rPh>
    <rPh sb="2" eb="4">
      <t>シエン</t>
    </rPh>
    <rPh sb="4" eb="7">
      <t>センモンイン</t>
    </rPh>
    <rPh sb="7" eb="9">
      <t>バンゴウ</t>
    </rPh>
    <phoneticPr fontId="2"/>
  </si>
  <si>
    <t>氏　　名</t>
    <rPh sb="0" eb="1">
      <t>シ</t>
    </rPh>
    <rPh sb="3" eb="4">
      <t>メイ</t>
    </rPh>
    <phoneticPr fontId="2"/>
  </si>
  <si>
    <t>有の場合は兼務職種</t>
    <rPh sb="0" eb="1">
      <t>ア</t>
    </rPh>
    <rPh sb="2" eb="4">
      <t>バアイ</t>
    </rPh>
    <rPh sb="5" eb="7">
      <t>ケンム</t>
    </rPh>
    <rPh sb="7" eb="9">
      <t>ショクシュ</t>
    </rPh>
    <phoneticPr fontId="2"/>
  </si>
  <si>
    <t>兼務状況</t>
    <rPh sb="0" eb="2">
      <t>ケンム</t>
    </rPh>
    <rPh sb="2" eb="4">
      <t>ジョウキョウ</t>
    </rPh>
    <phoneticPr fontId="2"/>
  </si>
  <si>
    <t>フリガナ</t>
    <phoneticPr fontId="2"/>
  </si>
  <si>
    <t>管理者</t>
    <rPh sb="0" eb="3">
      <t>カンリシャ</t>
    </rPh>
    <phoneticPr fontId="2"/>
  </si>
  <si>
    <t>（１）管理者の状況</t>
    <rPh sb="3" eb="6">
      <t>カンリシャ</t>
    </rPh>
    <rPh sb="7" eb="9">
      <t>ジョウキョウ</t>
    </rPh>
    <phoneticPr fontId="2"/>
  </si>
  <si>
    <t>２　人員配置状況（直近の状況）</t>
    <rPh sb="2" eb="4">
      <t>ジンイン</t>
    </rPh>
    <rPh sb="4" eb="6">
      <t>ハイチ</t>
    </rPh>
    <rPh sb="6" eb="8">
      <t>ジョウキョウ</t>
    </rPh>
    <rPh sb="9" eb="11">
      <t>チョッキン</t>
    </rPh>
    <rPh sb="12" eb="14">
      <t>ジョウキョウ</t>
    </rPh>
    <phoneticPr fontId="2"/>
  </si>
  <si>
    <t>通常の事業の
実施地域</t>
    <rPh sb="0" eb="2">
      <t>ツウジョウ</t>
    </rPh>
    <rPh sb="3" eb="5">
      <t>ジギョウ</t>
    </rPh>
    <rPh sb="7" eb="9">
      <t>ジッシ</t>
    </rPh>
    <rPh sb="9" eb="11">
      <t>チイキ</t>
    </rPh>
    <phoneticPr fontId="2"/>
  </si>
  <si>
    <t>備考（その他時間があれば記入）</t>
    <rPh sb="0" eb="2">
      <t>ビコウ</t>
    </rPh>
    <rPh sb="3" eb="6">
      <t>ソノタ</t>
    </rPh>
    <rPh sb="6" eb="8">
      <t>ジカン</t>
    </rPh>
    <rPh sb="12" eb="14">
      <t>キニュウ</t>
    </rPh>
    <phoneticPr fontId="2"/>
  </si>
  <si>
    <t>～</t>
    <phoneticPr fontId="2"/>
  </si>
  <si>
    <t>祝日</t>
    <rPh sb="0" eb="2">
      <t>シュクジツ</t>
    </rPh>
    <phoneticPr fontId="2"/>
  </si>
  <si>
    <t>日曜</t>
    <rPh sb="0" eb="2">
      <t>ニチヨウ</t>
    </rPh>
    <phoneticPr fontId="2"/>
  </si>
  <si>
    <t>土曜</t>
    <rPh sb="0" eb="2">
      <t>ドヨウ</t>
    </rPh>
    <phoneticPr fontId="2"/>
  </si>
  <si>
    <t>平日</t>
    <rPh sb="0" eb="2">
      <t>ヘイジツ</t>
    </rPh>
    <phoneticPr fontId="2"/>
  </si>
  <si>
    <t>営業時間</t>
    <rPh sb="0" eb="2">
      <t>エイギョウ</t>
    </rPh>
    <rPh sb="2" eb="4">
      <t>ジカン</t>
    </rPh>
    <phoneticPr fontId="2"/>
  </si>
  <si>
    <t>その他年間の休日</t>
    <rPh sb="0" eb="3">
      <t>ソノタ</t>
    </rPh>
    <rPh sb="3" eb="5">
      <t>ネンカン</t>
    </rPh>
    <rPh sb="6" eb="8">
      <t>キュウジツ</t>
    </rPh>
    <phoneticPr fontId="2"/>
  </si>
  <si>
    <t>祝</t>
    <rPh sb="0" eb="1">
      <t>シュク</t>
    </rPh>
    <phoneticPr fontId="2"/>
  </si>
  <si>
    <t>土</t>
    <rPh sb="0" eb="1">
      <t>ツチ</t>
    </rPh>
    <phoneticPr fontId="2"/>
  </si>
  <si>
    <t>金</t>
    <rPh sb="0" eb="1">
      <t>キン</t>
    </rPh>
    <phoneticPr fontId="2"/>
  </si>
  <si>
    <t>木</t>
    <rPh sb="0" eb="1">
      <t>キ</t>
    </rPh>
    <phoneticPr fontId="2"/>
  </si>
  <si>
    <t>水</t>
    <rPh sb="0" eb="1">
      <t>ミズ</t>
    </rPh>
    <phoneticPr fontId="2"/>
  </si>
  <si>
    <t>火</t>
    <rPh sb="0" eb="1">
      <t>ヒ</t>
    </rPh>
    <phoneticPr fontId="2"/>
  </si>
  <si>
    <t>月</t>
    <rPh sb="0" eb="1">
      <t>ツキ</t>
    </rPh>
    <phoneticPr fontId="2"/>
  </si>
  <si>
    <t>日</t>
    <rPh sb="0" eb="1">
      <t>ヒ</t>
    </rPh>
    <phoneticPr fontId="2"/>
  </si>
  <si>
    <t>営 業 日</t>
    <rPh sb="0" eb="5">
      <t>エイギョウビ</t>
    </rPh>
    <phoneticPr fontId="2"/>
  </si>
  <si>
    <t>１　事業所の事業概要（直近の状況）</t>
    <rPh sb="2" eb="5">
      <t>ジギョウショ</t>
    </rPh>
    <rPh sb="6" eb="10">
      <t>ジギョウガイヨウ</t>
    </rPh>
    <rPh sb="11" eb="13">
      <t>チョッキン</t>
    </rPh>
    <rPh sb="14" eb="16">
      <t>ジョウキョウ</t>
    </rPh>
    <phoneticPr fontId="2"/>
  </si>
  <si>
    <t>していない</t>
    <phoneticPr fontId="2"/>
  </si>
  <si>
    <t>している</t>
    <phoneticPr fontId="2"/>
  </si>
  <si>
    <t>　</t>
    <phoneticPr fontId="2"/>
  </si>
  <si>
    <t>福祉用具の事業所ごとの価格等の比較</t>
    <rPh sb="0" eb="2">
      <t>フクシ</t>
    </rPh>
    <rPh sb="2" eb="4">
      <t>ヨウグ</t>
    </rPh>
    <rPh sb="5" eb="8">
      <t>ジギョウショ</t>
    </rPh>
    <rPh sb="11" eb="13">
      <t>カカク</t>
    </rPh>
    <rPh sb="13" eb="14">
      <t>トウ</t>
    </rPh>
    <rPh sb="15" eb="17">
      <t>ヒカク</t>
    </rPh>
    <phoneticPr fontId="2"/>
  </si>
  <si>
    <t>３１回/月</t>
    <rPh sb="2" eb="3">
      <t>カイ</t>
    </rPh>
    <rPh sb="4" eb="5">
      <t>ツキ</t>
    </rPh>
    <phoneticPr fontId="2"/>
  </si>
  <si>
    <t>要介護５</t>
    <rPh sb="0" eb="3">
      <t>ヨウカイゴ</t>
    </rPh>
    <phoneticPr fontId="2"/>
  </si>
  <si>
    <t>３８回/月</t>
    <rPh sb="2" eb="3">
      <t>カイ</t>
    </rPh>
    <rPh sb="4" eb="5">
      <t>ツキ</t>
    </rPh>
    <phoneticPr fontId="2"/>
  </si>
  <si>
    <t>要介護４</t>
    <rPh sb="0" eb="3">
      <t>ヨウカイゴ</t>
    </rPh>
    <phoneticPr fontId="2"/>
  </si>
  <si>
    <t>※一定回数以上の利用者</t>
    <rPh sb="1" eb="3">
      <t>イッテイ</t>
    </rPh>
    <rPh sb="3" eb="5">
      <t>カイスウ</t>
    </rPh>
    <rPh sb="5" eb="7">
      <t>イジョウ</t>
    </rPh>
    <rPh sb="8" eb="11">
      <t>リヨウシャ</t>
    </rPh>
    <phoneticPr fontId="2"/>
  </si>
  <si>
    <t>４３回/月</t>
    <rPh sb="2" eb="3">
      <t>カイ</t>
    </rPh>
    <rPh sb="4" eb="5">
      <t>ツキ</t>
    </rPh>
    <phoneticPr fontId="2"/>
  </si>
  <si>
    <t>要介護３</t>
    <rPh sb="0" eb="3">
      <t>ヨウカイゴ</t>
    </rPh>
    <phoneticPr fontId="2"/>
  </si>
  <si>
    <t>３４回/月</t>
    <rPh sb="2" eb="3">
      <t>カイ</t>
    </rPh>
    <rPh sb="4" eb="5">
      <t>ツキ</t>
    </rPh>
    <phoneticPr fontId="2"/>
  </si>
  <si>
    <t>要介護２</t>
    <rPh sb="0" eb="3">
      <t>ヨウカイゴ</t>
    </rPh>
    <phoneticPr fontId="2"/>
  </si>
  <si>
    <t>その他</t>
    <rPh sb="2" eb="3">
      <t>タ</t>
    </rPh>
    <phoneticPr fontId="2"/>
  </si>
  <si>
    <t>２７回/月</t>
    <rPh sb="2" eb="3">
      <t>カイ</t>
    </rPh>
    <rPh sb="4" eb="5">
      <t>ツキ</t>
    </rPh>
    <phoneticPr fontId="2"/>
  </si>
  <si>
    <t>要介護１</t>
    <rPh sb="0" eb="3">
      <t>ヨウカイゴ</t>
    </rPh>
    <phoneticPr fontId="2"/>
  </si>
  <si>
    <t>家族が要介護者</t>
    <rPh sb="0" eb="2">
      <t>カゾク</t>
    </rPh>
    <rPh sb="3" eb="7">
      <t>ヨウカイゴシャ</t>
    </rPh>
    <phoneticPr fontId="2"/>
  </si>
  <si>
    <t>家族が障がい、疾病</t>
    <rPh sb="0" eb="2">
      <t>カゾク</t>
    </rPh>
    <rPh sb="3" eb="4">
      <t>ショウ</t>
    </rPh>
    <rPh sb="7" eb="9">
      <t>シッペイ</t>
    </rPh>
    <phoneticPr fontId="2"/>
  </si>
  <si>
    <t>独居</t>
    <rPh sb="0" eb="2">
      <t>ドッキョ</t>
    </rPh>
    <phoneticPr fontId="2"/>
  </si>
  <si>
    <t>生活援助の理由</t>
    <rPh sb="0" eb="2">
      <t>セイカツ</t>
    </rPh>
    <rPh sb="2" eb="4">
      <t>エンジョ</t>
    </rPh>
    <rPh sb="5" eb="7">
      <t>リユウ</t>
    </rPh>
    <phoneticPr fontId="2"/>
  </si>
  <si>
    <t>合計</t>
    <rPh sb="0" eb="2">
      <t>ゴウケイ</t>
    </rPh>
    <phoneticPr fontId="2"/>
  </si>
  <si>
    <t>利用者数</t>
    <rPh sb="0" eb="3">
      <t>リヨウシャ</t>
    </rPh>
    <rPh sb="3" eb="4">
      <t>スウ</t>
    </rPh>
    <phoneticPr fontId="2"/>
  </si>
  <si>
    <t>区　分</t>
    <rPh sb="0" eb="1">
      <t>ク</t>
    </rPh>
    <rPh sb="2" eb="3">
      <t>ブン</t>
    </rPh>
    <phoneticPr fontId="2"/>
  </si>
  <si>
    <t>サービス種類</t>
    <rPh sb="4" eb="6">
      <t>シュルイ</t>
    </rPh>
    <phoneticPr fontId="2"/>
  </si>
  <si>
    <t>５０%以下</t>
    <phoneticPr fontId="2"/>
  </si>
  <si>
    <t>５０%超７５%以下</t>
    <phoneticPr fontId="2"/>
  </si>
  <si>
    <t>７５%超１００%以下</t>
    <rPh sb="3" eb="4">
      <t>チョウ</t>
    </rPh>
    <rPh sb="8" eb="10">
      <t>イカ</t>
    </rPh>
    <phoneticPr fontId="2"/>
  </si>
  <si>
    <t>支給限度基準額超過</t>
    <rPh sb="0" eb="2">
      <t>シキュウ</t>
    </rPh>
    <rPh sb="2" eb="4">
      <t>ゲンド</t>
    </rPh>
    <rPh sb="4" eb="6">
      <t>キジュン</t>
    </rPh>
    <rPh sb="6" eb="7">
      <t>ガク</t>
    </rPh>
    <rPh sb="7" eb="9">
      <t>チョウカ</t>
    </rPh>
    <phoneticPr fontId="2"/>
  </si>
  <si>
    <t>区分</t>
    <rPh sb="0" eb="2">
      <t>クブン</t>
    </rPh>
    <phoneticPr fontId="2"/>
  </si>
  <si>
    <t>（２）支給限度基準額に対する割合の状況</t>
    <rPh sb="3" eb="5">
      <t>シキュウ</t>
    </rPh>
    <rPh sb="5" eb="7">
      <t>ゲンド</t>
    </rPh>
    <rPh sb="7" eb="9">
      <t>キジュン</t>
    </rPh>
    <rPh sb="9" eb="10">
      <t>ガク</t>
    </rPh>
    <rPh sb="11" eb="12">
      <t>タイ</t>
    </rPh>
    <rPh sb="14" eb="16">
      <t>ワリアイ</t>
    </rPh>
    <rPh sb="17" eb="19">
      <t>ジョウキョウ</t>
    </rPh>
    <phoneticPr fontId="2"/>
  </si>
  <si>
    <r>
      <t>　</t>
    </r>
    <r>
      <rPr>
        <sz val="14"/>
        <rFont val="ＭＳ ゴシック"/>
        <family val="3"/>
        <charset val="128"/>
      </rPr>
      <t>令和元年度チェックリスト【居宅介護支援】を提出するにあたり、当法
人は、記載項目、記載事項に漏れがないことを確認するとともに、記載内容
が正確であることを十分に調査・確認のうえ作成しており、すべての記載内
容が真実かつ適正であることを誓約します。</t>
    </r>
    <rPh sb="1" eb="2">
      <t>レイ</t>
    </rPh>
    <rPh sb="2" eb="3">
      <t>ワ</t>
    </rPh>
    <rPh sb="3" eb="5">
      <t>ガンネン</t>
    </rPh>
    <rPh sb="14" eb="16">
      <t>キョタク</t>
    </rPh>
    <rPh sb="16" eb="18">
      <t>カイゴ</t>
    </rPh>
    <rPh sb="18" eb="20">
      <t>シエン</t>
    </rPh>
    <rPh sb="22" eb="24">
      <t>テイシュツ</t>
    </rPh>
    <rPh sb="38" eb="40">
      <t>キサイ</t>
    </rPh>
    <rPh sb="43" eb="45">
      <t>キサイ</t>
    </rPh>
    <rPh sb="45" eb="47">
      <t>ジコウ</t>
    </rPh>
    <rPh sb="48" eb="49">
      <t>モ</t>
    </rPh>
    <rPh sb="56" eb="58">
      <t>カクニン</t>
    </rPh>
    <rPh sb="65" eb="67">
      <t>キサイ</t>
    </rPh>
    <rPh sb="67" eb="69">
      <t>ナイヨウ</t>
    </rPh>
    <rPh sb="72" eb="74">
      <t>セイカク</t>
    </rPh>
    <rPh sb="80" eb="82">
      <t>ジュウブン</t>
    </rPh>
    <rPh sb="83" eb="85">
      <t>チョウサ</t>
    </rPh>
    <rPh sb="86" eb="88">
      <t>カクニン</t>
    </rPh>
    <rPh sb="113" eb="115">
      <t>テキセイ</t>
    </rPh>
    <phoneticPr fontId="25"/>
  </si>
  <si>
    <t>単位</t>
    <rPh sb="0" eb="2">
      <t>タンイ</t>
    </rPh>
    <phoneticPr fontId="2"/>
  </si>
  <si>
    <t>合 計</t>
    <rPh sb="0" eb="3">
      <t>ゴウケイ</t>
    </rPh>
    <phoneticPr fontId="2"/>
  </si>
  <si>
    <t>要支援２</t>
    <rPh sb="0" eb="1">
      <t>ヨウ</t>
    </rPh>
    <rPh sb="1" eb="3">
      <t>シエン</t>
    </rPh>
    <phoneticPr fontId="2"/>
  </si>
  <si>
    <t>要支援１</t>
    <rPh sb="0" eb="1">
      <t>ヨウ</t>
    </rPh>
    <rPh sb="1" eb="3">
      <t>シエン</t>
    </rPh>
    <phoneticPr fontId="2"/>
  </si>
  <si>
    <t>介護予防支援受託</t>
    <rPh sb="0" eb="2">
      <t>カイゴ</t>
    </rPh>
    <rPh sb="2" eb="4">
      <t>ヨボウ</t>
    </rPh>
    <rPh sb="4" eb="6">
      <t>シエン</t>
    </rPh>
    <rPh sb="6" eb="8">
      <t>ジュタク</t>
    </rPh>
    <phoneticPr fontId="2"/>
  </si>
  <si>
    <t>居宅介護支援</t>
    <rPh sb="0" eb="2">
      <t>キョタク</t>
    </rPh>
    <rPh sb="2" eb="4">
      <t>カイゴ</t>
    </rPh>
    <rPh sb="4" eb="6">
      <t>シエン</t>
    </rPh>
    <phoneticPr fontId="2"/>
  </si>
  <si>
    <t>（１）要介護度別利用者数等の状況</t>
    <rPh sb="3" eb="6">
      <t>ヨウカイゴ</t>
    </rPh>
    <rPh sb="6" eb="7">
      <t>ド</t>
    </rPh>
    <rPh sb="7" eb="8">
      <t>ベツ</t>
    </rPh>
    <rPh sb="8" eb="11">
      <t>リヨウシャ</t>
    </rPh>
    <rPh sb="11" eb="12">
      <t>スウ</t>
    </rPh>
    <rPh sb="12" eb="13">
      <t>トウ</t>
    </rPh>
    <rPh sb="14" eb="16">
      <t>ジョウキョウ</t>
    </rPh>
    <phoneticPr fontId="2"/>
  </si>
  <si>
    <t>件</t>
    <phoneticPr fontId="2"/>
  </si>
  <si>
    <t>ターミナルケアマネジメント加算</t>
    <rPh sb="13" eb="15">
      <t>カサン</t>
    </rPh>
    <phoneticPr fontId="2"/>
  </si>
  <si>
    <t>退院・退所加算（Ⅲ）</t>
    <rPh sb="0" eb="2">
      <t>タイイン</t>
    </rPh>
    <rPh sb="3" eb="5">
      <t>タイショ</t>
    </rPh>
    <rPh sb="5" eb="7">
      <t>カサン</t>
    </rPh>
    <phoneticPr fontId="2"/>
  </si>
  <si>
    <t>退院・退所加算（Ⅱ）ロ</t>
    <rPh sb="0" eb="2">
      <t>タイイン</t>
    </rPh>
    <rPh sb="3" eb="5">
      <t>タイショ</t>
    </rPh>
    <rPh sb="5" eb="7">
      <t>カサン</t>
    </rPh>
    <phoneticPr fontId="2"/>
  </si>
  <si>
    <t>退院・退所加算（Ⅱ）イ</t>
    <rPh sb="0" eb="2">
      <t>タイイン</t>
    </rPh>
    <rPh sb="3" eb="5">
      <t>タイショ</t>
    </rPh>
    <rPh sb="5" eb="7">
      <t>カサン</t>
    </rPh>
    <phoneticPr fontId="2"/>
  </si>
  <si>
    <t>退院・退所加算（Ⅰ）ロ</t>
    <rPh sb="0" eb="2">
      <t>タイイン</t>
    </rPh>
    <rPh sb="3" eb="5">
      <t>タイショ</t>
    </rPh>
    <rPh sb="5" eb="7">
      <t>カサン</t>
    </rPh>
    <phoneticPr fontId="2"/>
  </si>
  <si>
    <t>退院・退所加算（Ⅰ）イ</t>
    <rPh sb="0" eb="2">
      <t>タイイン</t>
    </rPh>
    <rPh sb="3" eb="5">
      <t>タイショ</t>
    </rPh>
    <rPh sb="5" eb="7">
      <t>カサン</t>
    </rPh>
    <phoneticPr fontId="2"/>
  </si>
  <si>
    <t>③</t>
    <phoneticPr fontId="2"/>
  </si>
  <si>
    <t>②</t>
    <phoneticPr fontId="2"/>
  </si>
  <si>
    <t>①</t>
    <phoneticPr fontId="2"/>
  </si>
  <si>
    <t>初回加算</t>
    <rPh sb="0" eb="2">
      <t>ショカイ</t>
    </rPh>
    <rPh sb="2" eb="4">
      <t>カサン</t>
    </rPh>
    <phoneticPr fontId="2"/>
  </si>
  <si>
    <t>入院時情報連携加算（Ⅰ）</t>
    <rPh sb="0" eb="2">
      <t>ニュウイン</t>
    </rPh>
    <rPh sb="2" eb="3">
      <t>ジ</t>
    </rPh>
    <rPh sb="3" eb="5">
      <t>ジョウホウ</t>
    </rPh>
    <rPh sb="5" eb="7">
      <t>レンケイ</t>
    </rPh>
    <rPh sb="7" eb="9">
      <t>カサン</t>
    </rPh>
    <phoneticPr fontId="2"/>
  </si>
  <si>
    <t>合　　　　　　　　　計</t>
    <rPh sb="0" eb="11">
      <t>ゴウケイ</t>
    </rPh>
    <phoneticPr fontId="2"/>
  </si>
  <si>
    <t>１月に１回、モニタリングの結果を記録していない場合</t>
    <rPh sb="1" eb="2">
      <t>ツキ</t>
    </rPh>
    <rPh sb="4" eb="5">
      <t>カイ</t>
    </rPh>
    <rPh sb="13" eb="15">
      <t>ケッカ</t>
    </rPh>
    <rPh sb="16" eb="18">
      <t>キロク</t>
    </rPh>
    <rPh sb="23" eb="25">
      <t>バアイ</t>
    </rPh>
    <phoneticPr fontId="2"/>
  </si>
  <si>
    <t>利用者の居宅を月１回訪問し、利用者に面接していない場合</t>
    <rPh sb="0" eb="3">
      <t>リヨウシャ</t>
    </rPh>
    <rPh sb="4" eb="6">
      <t>キョタク</t>
    </rPh>
    <rPh sb="7" eb="8">
      <t>ツキ</t>
    </rPh>
    <rPh sb="9" eb="10">
      <t>カイ</t>
    </rPh>
    <rPh sb="10" eb="12">
      <t>ホウモン</t>
    </rPh>
    <rPh sb="14" eb="17">
      <t>リヨウシャ</t>
    </rPh>
    <rPh sb="18" eb="20">
      <t>メンセツ</t>
    </rPh>
    <rPh sb="25" eb="27">
      <t>バアイ</t>
    </rPh>
    <phoneticPr fontId="2"/>
  </si>
  <si>
    <t>居宅サービス計画をサービス事業者に交付していない場合</t>
    <rPh sb="0" eb="2">
      <t>キョタク</t>
    </rPh>
    <rPh sb="6" eb="8">
      <t>ケイカク</t>
    </rPh>
    <rPh sb="13" eb="16">
      <t>ジギョウシャ</t>
    </rPh>
    <rPh sb="17" eb="19">
      <t>コウフ</t>
    </rPh>
    <rPh sb="24" eb="26">
      <t>バアイ</t>
    </rPh>
    <phoneticPr fontId="2"/>
  </si>
  <si>
    <t>⑤</t>
    <phoneticPr fontId="2"/>
  </si>
  <si>
    <t>居宅サービス計画の原案の内容について利用者及びその家族に説明し、文書により同意を得た上で、居宅サービス計画を交付していない場合</t>
    <rPh sb="0" eb="2">
      <t>キョタク</t>
    </rPh>
    <rPh sb="6" eb="8">
      <t>ケイカク</t>
    </rPh>
    <rPh sb="9" eb="11">
      <t>ゲンアン</t>
    </rPh>
    <rPh sb="12" eb="14">
      <t>ナイヨウ</t>
    </rPh>
    <rPh sb="18" eb="21">
      <t>リヨウシャ</t>
    </rPh>
    <rPh sb="21" eb="22">
      <t>オヨ</t>
    </rPh>
    <rPh sb="25" eb="27">
      <t>カゾク</t>
    </rPh>
    <rPh sb="28" eb="30">
      <t>セツメイ</t>
    </rPh>
    <rPh sb="32" eb="33">
      <t>ブン</t>
    </rPh>
    <rPh sb="37" eb="39">
      <t>ドウイ</t>
    </rPh>
    <rPh sb="40" eb="41">
      <t>エ</t>
    </rPh>
    <rPh sb="42" eb="43">
      <t>ウエ</t>
    </rPh>
    <rPh sb="45" eb="47">
      <t>キョタク</t>
    </rPh>
    <rPh sb="51" eb="53">
      <t>ケイカク</t>
    </rPh>
    <rPh sb="54" eb="56">
      <t>コウフ</t>
    </rPh>
    <rPh sb="61" eb="63">
      <t>バアイ</t>
    </rPh>
    <phoneticPr fontId="2"/>
  </si>
  <si>
    <t>④</t>
    <phoneticPr fontId="25"/>
  </si>
  <si>
    <t>件：</t>
    <rPh sb="0" eb="1">
      <t>ケン</t>
    </rPh>
    <phoneticPr fontId="2"/>
  </si>
  <si>
    <t>(主な理由)</t>
  </si>
  <si>
    <t>(注2)</t>
    <rPh sb="1" eb="2">
      <t>チュウ</t>
    </rPh>
    <phoneticPr fontId="2"/>
  </si>
  <si>
    <t>やむを得ない事情がある場合を除きサービス担当者会議の開催を行っていない場合</t>
    <rPh sb="3" eb="4">
      <t>エ</t>
    </rPh>
    <rPh sb="6" eb="8">
      <t>ジジョウ</t>
    </rPh>
    <rPh sb="11" eb="13">
      <t>バアイ</t>
    </rPh>
    <rPh sb="14" eb="15">
      <t>ノゾ</t>
    </rPh>
    <rPh sb="20" eb="23">
      <t>タントウシャ</t>
    </rPh>
    <rPh sb="23" eb="25">
      <t>カイギ</t>
    </rPh>
    <rPh sb="26" eb="28">
      <t>カイサイ</t>
    </rPh>
    <rPh sb="35" eb="37">
      <t>バアイ</t>
    </rPh>
    <phoneticPr fontId="2"/>
  </si>
  <si>
    <t>利用者の居宅を訪問し、利用者及びその家族に面接し、適切なアセスメントを行った上で計画作成できていない場合</t>
    <rPh sb="0" eb="3">
      <t>リヨウシャ</t>
    </rPh>
    <rPh sb="4" eb="6">
      <t>キョタク</t>
    </rPh>
    <rPh sb="7" eb="9">
      <t>ホウモン</t>
    </rPh>
    <rPh sb="11" eb="14">
      <t>リヨウシャ</t>
    </rPh>
    <rPh sb="14" eb="15">
      <t>オヨ</t>
    </rPh>
    <rPh sb="18" eb="20">
      <t>カゾク</t>
    </rPh>
    <rPh sb="21" eb="23">
      <t>メンセツ</t>
    </rPh>
    <rPh sb="25" eb="27">
      <t>テキセツ</t>
    </rPh>
    <rPh sb="35" eb="36">
      <t>オコナ</t>
    </rPh>
    <rPh sb="38" eb="39">
      <t>ウエ</t>
    </rPh>
    <rPh sb="40" eb="42">
      <t>ケイカク</t>
    </rPh>
    <rPh sb="42" eb="44">
      <t>サクセイ</t>
    </rPh>
    <rPh sb="50" eb="52">
      <t>バアイ</t>
    </rPh>
    <phoneticPr fontId="2"/>
  </si>
  <si>
    <t>居宅サービス計画の新規作成及び変更時</t>
    <rPh sb="0" eb="2">
      <t>キョタク</t>
    </rPh>
    <rPh sb="6" eb="8">
      <t>ケイカク</t>
    </rPh>
    <rPh sb="9" eb="11">
      <t>シンキ</t>
    </rPh>
    <rPh sb="11" eb="13">
      <t>サクセイ</t>
    </rPh>
    <rPh sb="13" eb="14">
      <t>オヨ</t>
    </rPh>
    <rPh sb="15" eb="18">
      <t>ヘンコウジ</t>
    </rPh>
    <phoneticPr fontId="2"/>
  </si>
  <si>
    <t>２月以上減算が継続している場合</t>
    <rPh sb="1" eb="2">
      <t>ガツ</t>
    </rPh>
    <rPh sb="2" eb="4">
      <t>イジョウ</t>
    </rPh>
    <rPh sb="4" eb="6">
      <t>ゲンサン</t>
    </rPh>
    <rPh sb="7" eb="9">
      <t>ケイゾク</t>
    </rPh>
    <rPh sb="13" eb="15">
      <t>バアイ</t>
    </rPh>
    <phoneticPr fontId="2"/>
  </si>
  <si>
    <t>１月のみ減算であった場合</t>
    <rPh sb="1" eb="2">
      <t>ガツ</t>
    </rPh>
    <rPh sb="4" eb="6">
      <t>ゲンサン</t>
    </rPh>
    <rPh sb="10" eb="12">
      <t>バアイ</t>
    </rPh>
    <phoneticPr fontId="2"/>
  </si>
  <si>
    <t>減　算　該　当　理　由</t>
    <rPh sb="0" eb="3">
      <t>ゲンサン</t>
    </rPh>
    <rPh sb="4" eb="7">
      <t>ガイトウ</t>
    </rPh>
    <rPh sb="8" eb="11">
      <t>リユウ</t>
    </rPh>
    <phoneticPr fontId="2"/>
  </si>
  <si>
    <t>件</t>
    <rPh sb="0" eb="1">
      <t>ケン</t>
    </rPh>
    <phoneticPr fontId="2"/>
  </si>
  <si>
    <t>訓練（シミュレーション）</t>
    <rPh sb="0" eb="2">
      <t>クンレン</t>
    </rPh>
    <phoneticPr fontId="2"/>
  </si>
  <si>
    <t>研修</t>
    <rPh sb="0" eb="2">
      <t>ケンシュウ</t>
    </rPh>
    <phoneticPr fontId="2"/>
  </si>
  <si>
    <t>業務継続計画</t>
    <rPh sb="0" eb="6">
      <t>ギョウムケイゾクケイカク</t>
    </rPh>
    <phoneticPr fontId="2"/>
  </si>
  <si>
    <t>（６） 業務継続計画の策定等の状況（令和６年３月末までの経過措置期間あり）</t>
    <phoneticPr fontId="2"/>
  </si>
  <si>
    <t>ハラスメント相談窓口を従業者へ周知している</t>
    <rPh sb="6" eb="10">
      <t>ソウダンマドグチ</t>
    </rPh>
    <rPh sb="11" eb="14">
      <t>ジュウギョウシャ</t>
    </rPh>
    <rPh sb="15" eb="17">
      <t>シュウチ</t>
    </rPh>
    <phoneticPr fontId="2"/>
  </si>
  <si>
    <t>ハラスメント相談窓口</t>
    <rPh sb="6" eb="8">
      <t>ソウダン</t>
    </rPh>
    <rPh sb="8" eb="10">
      <t>マドグチ</t>
    </rPh>
    <phoneticPr fontId="2"/>
  </si>
  <si>
    <t>相談に対応する担当者</t>
    <rPh sb="0" eb="2">
      <t>ソウダン</t>
    </rPh>
    <rPh sb="3" eb="5">
      <t>タイオウ</t>
    </rPh>
    <rPh sb="7" eb="10">
      <t>タントウシャ</t>
    </rPh>
    <phoneticPr fontId="2"/>
  </si>
  <si>
    <t>ハラスメント防止に係る方針を従業者に周知・啓発している</t>
    <rPh sb="6" eb="8">
      <t>ボウシ</t>
    </rPh>
    <rPh sb="9" eb="10">
      <t>カカ</t>
    </rPh>
    <rPh sb="11" eb="13">
      <t>ホウシン</t>
    </rPh>
    <rPh sb="14" eb="17">
      <t>ジュウギョウシャ</t>
    </rPh>
    <rPh sb="18" eb="20">
      <t>シュウチ</t>
    </rPh>
    <rPh sb="21" eb="23">
      <t>ケイハツ</t>
    </rPh>
    <phoneticPr fontId="2"/>
  </si>
  <si>
    <t>職場におけるハラスメントの内容及び職場におけるハラスメントを行ってはならない旨の方針を明確化している</t>
    <rPh sb="0" eb="2">
      <t>ショクバ</t>
    </rPh>
    <rPh sb="13" eb="15">
      <t>ナイヨウ</t>
    </rPh>
    <rPh sb="15" eb="16">
      <t>オヨ</t>
    </rPh>
    <rPh sb="17" eb="19">
      <t>ショクバ</t>
    </rPh>
    <rPh sb="30" eb="31">
      <t>オコナ</t>
    </rPh>
    <rPh sb="38" eb="39">
      <t>ムネ</t>
    </rPh>
    <rPh sb="40" eb="42">
      <t>ホウシン</t>
    </rPh>
    <rPh sb="43" eb="45">
      <t>メイカク</t>
    </rPh>
    <rPh sb="45" eb="46">
      <t>カ</t>
    </rPh>
    <phoneticPr fontId="2"/>
  </si>
  <si>
    <t>（５） ハラスメント対策の状況</t>
    <rPh sb="10" eb="12">
      <t>タイサク</t>
    </rPh>
    <rPh sb="13" eb="15">
      <t>ジョウキョウ</t>
    </rPh>
    <phoneticPr fontId="2"/>
  </si>
  <si>
    <t>虐待防止に関する措置を適切に実施するための担当者</t>
    <rPh sb="0" eb="4">
      <t>ギャクタイボウシ</t>
    </rPh>
    <rPh sb="5" eb="6">
      <t>カン</t>
    </rPh>
    <rPh sb="8" eb="10">
      <t>ソチ</t>
    </rPh>
    <rPh sb="11" eb="13">
      <t>テキセツ</t>
    </rPh>
    <rPh sb="14" eb="16">
      <t>ジッシ</t>
    </rPh>
    <rPh sb="21" eb="24">
      <t>タントウシャ</t>
    </rPh>
    <phoneticPr fontId="2"/>
  </si>
  <si>
    <t>虐待防止のための従業者に対する研修</t>
    <rPh sb="0" eb="4">
      <t>ギャクタイボウシ</t>
    </rPh>
    <rPh sb="8" eb="11">
      <t>ジュウギョウシャ</t>
    </rPh>
    <rPh sb="12" eb="13">
      <t>タイ</t>
    </rPh>
    <rPh sb="15" eb="17">
      <t>ケンシュウ</t>
    </rPh>
    <phoneticPr fontId="2"/>
  </si>
  <si>
    <t>虐待防止のための指針</t>
    <rPh sb="0" eb="2">
      <t>ギャクタイ</t>
    </rPh>
    <rPh sb="2" eb="4">
      <t>ボウシ</t>
    </rPh>
    <rPh sb="8" eb="10">
      <t>シシン</t>
    </rPh>
    <phoneticPr fontId="2"/>
  </si>
  <si>
    <t>虐待防止のための対策を検討する委員会</t>
    <rPh sb="0" eb="4">
      <t>ギャクタイボウシ</t>
    </rPh>
    <rPh sb="8" eb="10">
      <t>タイサク</t>
    </rPh>
    <rPh sb="11" eb="13">
      <t>ケントウ</t>
    </rPh>
    <rPh sb="15" eb="18">
      <t>イインカイ</t>
    </rPh>
    <phoneticPr fontId="2"/>
  </si>
  <si>
    <t>（４） 虐待防止のための措置の状況（令和６年３月末までの経過措置期間あり）</t>
    <rPh sb="4" eb="6">
      <t>ギャクタイ</t>
    </rPh>
    <rPh sb="6" eb="8">
      <t>ボウシ</t>
    </rPh>
    <rPh sb="12" eb="14">
      <t>ソチ</t>
    </rPh>
    <rPh sb="15" eb="17">
      <t>ジョウキョウ</t>
    </rPh>
    <rPh sb="18" eb="20">
      <t>レイワ</t>
    </rPh>
    <rPh sb="21" eb="22">
      <t>ネン</t>
    </rPh>
    <rPh sb="23" eb="24">
      <t>ガツ</t>
    </rPh>
    <rPh sb="24" eb="25">
      <t>マツ</t>
    </rPh>
    <rPh sb="28" eb="32">
      <t>ケイカソチ</t>
    </rPh>
    <rPh sb="32" eb="34">
      <t>キカン</t>
    </rPh>
    <phoneticPr fontId="2"/>
  </si>
  <si>
    <t>感染症の予防及びまん延の防止のための研修及び訓練</t>
    <rPh sb="0" eb="3">
      <t>カンセンショウ</t>
    </rPh>
    <rPh sb="4" eb="6">
      <t>ヨボウ</t>
    </rPh>
    <rPh sb="6" eb="7">
      <t>オヨ</t>
    </rPh>
    <rPh sb="10" eb="11">
      <t>エン</t>
    </rPh>
    <rPh sb="12" eb="14">
      <t>ボウシ</t>
    </rPh>
    <rPh sb="18" eb="20">
      <t>ケンシュウ</t>
    </rPh>
    <rPh sb="20" eb="21">
      <t>オヨ</t>
    </rPh>
    <rPh sb="22" eb="24">
      <t>クンレン</t>
    </rPh>
    <phoneticPr fontId="2"/>
  </si>
  <si>
    <t>感染症の予防及びまん延の防止のための指針　</t>
    <rPh sb="0" eb="3">
      <t>カンセンショウ</t>
    </rPh>
    <rPh sb="4" eb="6">
      <t>ヨボウ</t>
    </rPh>
    <rPh sb="6" eb="7">
      <t>オヨ</t>
    </rPh>
    <rPh sb="10" eb="11">
      <t>エン</t>
    </rPh>
    <rPh sb="12" eb="14">
      <t>ボウシ</t>
    </rPh>
    <rPh sb="18" eb="20">
      <t>シシン</t>
    </rPh>
    <phoneticPr fontId="2"/>
  </si>
  <si>
    <t>感染症の予防及びまん延の防止のための対策を検討する委員会</t>
    <rPh sb="0" eb="3">
      <t>カンセンショウ</t>
    </rPh>
    <rPh sb="4" eb="6">
      <t>ヨボウ</t>
    </rPh>
    <rPh sb="6" eb="7">
      <t>オヨ</t>
    </rPh>
    <rPh sb="10" eb="11">
      <t>エン</t>
    </rPh>
    <rPh sb="12" eb="14">
      <t>ボウシ</t>
    </rPh>
    <rPh sb="18" eb="20">
      <t>タイサク</t>
    </rPh>
    <rPh sb="21" eb="23">
      <t>ケントウ</t>
    </rPh>
    <rPh sb="25" eb="28">
      <t>イインカイ</t>
    </rPh>
    <phoneticPr fontId="2"/>
  </si>
  <si>
    <t>（３） 感染症・食中毒対策の状況（令和６年３月末までの経過措置期間あり）</t>
    <rPh sb="4" eb="7">
      <t>カンセンショウ</t>
    </rPh>
    <rPh sb="8" eb="11">
      <t>ショクチュウドク</t>
    </rPh>
    <rPh sb="11" eb="13">
      <t>タイサク</t>
    </rPh>
    <rPh sb="14" eb="16">
      <t>ジョウキョウ</t>
    </rPh>
    <phoneticPr fontId="2"/>
  </si>
  <si>
    <t>損害賠償保険加入先</t>
    <rPh sb="0" eb="2">
      <t>ソンガイ</t>
    </rPh>
    <rPh sb="2" eb="4">
      <t>バイショウ</t>
    </rPh>
    <rPh sb="4" eb="6">
      <t>ホケン</t>
    </rPh>
    <rPh sb="6" eb="9">
      <t>カニュウサキ</t>
    </rPh>
    <phoneticPr fontId="2"/>
  </si>
  <si>
    <t>記録作成の有無</t>
    <rPh sb="0" eb="2">
      <t>キロク</t>
    </rPh>
    <rPh sb="2" eb="4">
      <t>サクセイ</t>
    </rPh>
    <rPh sb="5" eb="7">
      <t>ウム</t>
    </rPh>
    <phoneticPr fontId="2"/>
  </si>
  <si>
    <t>（２）事故発生時の対応</t>
    <rPh sb="3" eb="5">
      <t>ジコ</t>
    </rPh>
    <rPh sb="5" eb="8">
      <t>ハッセイジ</t>
    </rPh>
    <rPh sb="9" eb="11">
      <t>タイオウ</t>
    </rPh>
    <phoneticPr fontId="2"/>
  </si>
  <si>
    <t>自ら提供した居宅介護支援に対するもの</t>
    <rPh sb="0" eb="1">
      <t>ミズカ</t>
    </rPh>
    <rPh sb="2" eb="4">
      <t>テイキョウ</t>
    </rPh>
    <rPh sb="6" eb="8">
      <t>キョタク</t>
    </rPh>
    <rPh sb="8" eb="10">
      <t>カイゴ</t>
    </rPh>
    <rPh sb="10" eb="12">
      <t>シエン</t>
    </rPh>
    <rPh sb="13" eb="14">
      <t>タイ</t>
    </rPh>
    <phoneticPr fontId="2"/>
  </si>
  <si>
    <t>苦情解決責任者</t>
    <rPh sb="0" eb="2">
      <t>クジョウ</t>
    </rPh>
    <rPh sb="2" eb="4">
      <t>カイケツ</t>
    </rPh>
    <rPh sb="4" eb="7">
      <t>セキニンシャ</t>
    </rPh>
    <phoneticPr fontId="2"/>
  </si>
  <si>
    <t>苦情受付担当者</t>
    <rPh sb="0" eb="2">
      <t>クジョウ</t>
    </rPh>
    <rPh sb="2" eb="4">
      <t>ウケツケ</t>
    </rPh>
    <rPh sb="4" eb="7">
      <t>タントウシャ</t>
    </rPh>
    <phoneticPr fontId="2"/>
  </si>
  <si>
    <t>氏名</t>
    <rPh sb="0" eb="2">
      <t>シメイ</t>
    </rPh>
    <phoneticPr fontId="2"/>
  </si>
  <si>
    <t>職種</t>
    <rPh sb="0" eb="2">
      <t>ショクシュ</t>
    </rPh>
    <phoneticPr fontId="2"/>
  </si>
  <si>
    <t>（１）苦情処理の体制</t>
    <rPh sb="3" eb="5">
      <t>クジョウ</t>
    </rPh>
    <rPh sb="5" eb="7">
      <t>ショリ</t>
    </rPh>
    <rPh sb="8" eb="10">
      <t>タイセイ</t>
    </rPh>
    <phoneticPr fontId="2"/>
  </si>
  <si>
    <t>６　その他運営に関する状況</t>
    <rPh sb="2" eb="5">
      <t>ソノタ</t>
    </rPh>
    <rPh sb="5" eb="7">
      <t>ウンエイ</t>
    </rPh>
    <rPh sb="8" eb="9">
      <t>カン</t>
    </rPh>
    <rPh sb="11" eb="13">
      <t>ジョウキョウ</t>
    </rPh>
    <phoneticPr fontId="2"/>
  </si>
  <si>
    <t>該当</t>
    <rPh sb="0" eb="2">
      <t>ガイトウ</t>
    </rPh>
    <phoneticPr fontId="2"/>
  </si>
  <si>
    <t>利用者１人につき１月に２回を限度として加算</t>
    <rPh sb="0" eb="3">
      <t>リヨウシャ</t>
    </rPh>
    <rPh sb="4" eb="5">
      <t>ニン</t>
    </rPh>
    <rPh sb="9" eb="10">
      <t>ツキ</t>
    </rPh>
    <rPh sb="12" eb="13">
      <t>カイ</t>
    </rPh>
    <rPh sb="14" eb="16">
      <t>ゲンド</t>
    </rPh>
    <rPh sb="19" eb="21">
      <t>カサン</t>
    </rPh>
    <phoneticPr fontId="2"/>
  </si>
  <si>
    <t>実施</t>
    <rPh sb="0" eb="2">
      <t>ジッシ</t>
    </rPh>
    <phoneticPr fontId="2"/>
  </si>
  <si>
    <t xml:space="preserve">
緊急時等居宅カンファレンス加算</t>
    <rPh sb="1" eb="4">
      <t>キンキュウジ</t>
    </rPh>
    <rPh sb="4" eb="5">
      <t>トウ</t>
    </rPh>
    <rPh sb="5" eb="7">
      <t>キョタク</t>
    </rPh>
    <rPh sb="14" eb="16">
      <t>カサン</t>
    </rPh>
    <phoneticPr fontId="2"/>
  </si>
  <si>
    <t>死亡月に算定</t>
    <rPh sb="0" eb="2">
      <t>シボウ</t>
    </rPh>
    <rPh sb="2" eb="3">
      <t>ヅキ</t>
    </rPh>
    <rPh sb="4" eb="6">
      <t>サンテイ</t>
    </rPh>
    <phoneticPr fontId="2"/>
  </si>
  <si>
    <t>ターミナルケアマネジメントを受けることについて利用者からの同意</t>
    <rPh sb="14" eb="15">
      <t>ウ</t>
    </rPh>
    <rPh sb="23" eb="26">
      <t>リヨウシャ</t>
    </rPh>
    <rPh sb="29" eb="31">
      <t>ドウイ</t>
    </rPh>
    <phoneticPr fontId="2"/>
  </si>
  <si>
    <t>在宅で死亡（末期の悪性腫瘍の患者に限る）</t>
    <rPh sb="0" eb="2">
      <t>ザイタク</t>
    </rPh>
    <rPh sb="3" eb="5">
      <t>シボウ</t>
    </rPh>
    <rPh sb="6" eb="8">
      <t>マッキ</t>
    </rPh>
    <rPh sb="9" eb="11">
      <t>アクセイ</t>
    </rPh>
    <rPh sb="11" eb="13">
      <t>シュヨウ</t>
    </rPh>
    <rPh sb="14" eb="16">
      <t>カンジャ</t>
    </rPh>
    <rPh sb="17" eb="18">
      <t>カギ</t>
    </rPh>
    <phoneticPr fontId="2"/>
  </si>
  <si>
    <t>利用者１人につき１月に１回を限度として加算</t>
    <rPh sb="0" eb="3">
      <t>リヨウシャ</t>
    </rPh>
    <rPh sb="4" eb="5">
      <t>ニン</t>
    </rPh>
    <rPh sb="9" eb="10">
      <t>ツキ</t>
    </rPh>
    <rPh sb="12" eb="13">
      <t>カイ</t>
    </rPh>
    <rPh sb="14" eb="16">
      <t>ゲンド</t>
    </rPh>
    <rPh sb="19" eb="21">
      <t>カサン</t>
    </rPh>
    <phoneticPr fontId="2"/>
  </si>
  <si>
    <t>通院時情報連携加算</t>
    <rPh sb="0" eb="9">
      <t>ツウインジジョウホウレンケイカサン</t>
    </rPh>
    <phoneticPr fontId="2"/>
  </si>
  <si>
    <t>入院時情報連携加算（Ⅱ）</t>
    <rPh sb="0" eb="2">
      <t>ニュウイン</t>
    </rPh>
    <rPh sb="2" eb="3">
      <t>ジ</t>
    </rPh>
    <rPh sb="3" eb="5">
      <t>ジョウホウ</t>
    </rPh>
    <rPh sb="5" eb="7">
      <t>レンケイ</t>
    </rPh>
    <rPh sb="7" eb="9">
      <t>カサン</t>
    </rPh>
    <phoneticPr fontId="2"/>
  </si>
  <si>
    <t>③特定事業所加算（Ⅰ）（Ⅱ）又は（Ⅲ）を算定</t>
    <rPh sb="1" eb="3">
      <t>トクテイ</t>
    </rPh>
    <rPh sb="3" eb="6">
      <t>ジギョウショ</t>
    </rPh>
    <rPh sb="6" eb="8">
      <t>カサン</t>
    </rPh>
    <rPh sb="14" eb="15">
      <t>マタ</t>
    </rPh>
    <rPh sb="20" eb="22">
      <t>サンテイ</t>
    </rPh>
    <phoneticPr fontId="2"/>
  </si>
  <si>
    <t>②前々年度の３月から前年度の２月までの間においてターミナルケアマネジメント加算を５回以上算定</t>
    <rPh sb="37" eb="39">
      <t>カサン</t>
    </rPh>
    <rPh sb="41" eb="44">
      <t>カイイジョウ</t>
    </rPh>
    <rPh sb="44" eb="46">
      <t>サンテイ</t>
    </rPh>
    <phoneticPr fontId="2"/>
  </si>
  <si>
    <t>①②③のいずれにも適合している</t>
    <rPh sb="9" eb="11">
      <t>テキゴウ</t>
    </rPh>
    <phoneticPr fontId="2"/>
  </si>
  <si>
    <t>介護支援専門員実務研修における科目「ケアマネジメントの基礎技術に関する実習」等に協力又は協力体制を確保している
※Ｈ２８年度介護支援専門員実務研修受講試験の合格発表（Ｈ２８．１２～）の日から適用　（連携でも可）</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rPh sb="60" eb="61">
      <t>ネン</t>
    </rPh>
    <rPh sb="61" eb="62">
      <t>ド</t>
    </rPh>
    <rPh sb="62" eb="64">
      <t>カイゴ</t>
    </rPh>
    <rPh sb="64" eb="66">
      <t>シエン</t>
    </rPh>
    <rPh sb="66" eb="69">
      <t>センモンイン</t>
    </rPh>
    <rPh sb="69" eb="71">
      <t>ジツム</t>
    </rPh>
    <rPh sb="71" eb="73">
      <t>ケンシュウ</t>
    </rPh>
    <rPh sb="73" eb="75">
      <t>ジュコウ</t>
    </rPh>
    <rPh sb="75" eb="77">
      <t>シケン</t>
    </rPh>
    <rPh sb="78" eb="80">
      <t>ゴウカク</t>
    </rPh>
    <rPh sb="80" eb="82">
      <t>ハッピョウ</t>
    </rPh>
    <rPh sb="92" eb="93">
      <t>ヒ</t>
    </rPh>
    <rPh sb="95" eb="97">
      <t>テキヨウ</t>
    </rPh>
    <rPh sb="99" eb="101">
      <t>レンケイ</t>
    </rPh>
    <rPh sb="103" eb="104">
      <t>カ</t>
    </rPh>
    <phoneticPr fontId="2"/>
  </si>
  <si>
    <t>事業所において指定居宅介護支援の提供を受ける利用者数が当該事業所の介護支援専門員１人当たり４０名未満
（居宅介護支援費（Ⅱ）を算定している場合は４５名未満であること）</t>
    <rPh sb="7" eb="9">
      <t>シテイ</t>
    </rPh>
    <rPh sb="9" eb="11">
      <t>キョタク</t>
    </rPh>
    <rPh sb="11" eb="13">
      <t>カイゴ</t>
    </rPh>
    <rPh sb="13" eb="15">
      <t>シエン</t>
    </rPh>
    <rPh sb="52" eb="58">
      <t>キョタクカイゴシエン</t>
    </rPh>
    <rPh sb="58" eb="59">
      <t>ヒ</t>
    </rPh>
    <rPh sb="63" eb="65">
      <t>サンテイ</t>
    </rPh>
    <rPh sb="69" eb="71">
      <t>バアイ</t>
    </rPh>
    <rPh sb="74" eb="75">
      <t>メイ</t>
    </rPh>
    <rPh sb="75" eb="77">
      <t>ミマン</t>
    </rPh>
    <phoneticPr fontId="2"/>
  </si>
  <si>
    <t>特定事業所加算 (A）</t>
    <phoneticPr fontId="2"/>
  </si>
  <si>
    <t>非該当</t>
    <rPh sb="0" eb="1">
      <t>ヒ</t>
    </rPh>
    <rPh sb="1" eb="3">
      <t>ガイトウ</t>
    </rPh>
    <phoneticPr fontId="2"/>
  </si>
  <si>
    <t>運営基準減算又は特定事業所集中減算の適用</t>
    <rPh sb="0" eb="2">
      <t>ウンエイ</t>
    </rPh>
    <rPh sb="2" eb="4">
      <t>キジュン</t>
    </rPh>
    <rPh sb="4" eb="6">
      <t>ゲンサン</t>
    </rPh>
    <rPh sb="6" eb="7">
      <t>マタ</t>
    </rPh>
    <rPh sb="15" eb="17">
      <t>ゲンサン</t>
    </rPh>
    <rPh sb="18" eb="20">
      <t>テキヨウ</t>
    </rPh>
    <phoneticPr fontId="2"/>
  </si>
  <si>
    <t>地域包括支援センター等が実施する事例検討会等に参加</t>
    <rPh sb="0" eb="2">
      <t>チイキ</t>
    </rPh>
    <rPh sb="2" eb="4">
      <t>ホウカツ</t>
    </rPh>
    <rPh sb="4" eb="6">
      <t>シエン</t>
    </rPh>
    <rPh sb="10" eb="11">
      <t>トウ</t>
    </rPh>
    <rPh sb="12" eb="14">
      <t>ジッシ</t>
    </rPh>
    <rPh sb="16" eb="18">
      <t>ジレイ</t>
    </rPh>
    <rPh sb="18" eb="20">
      <t>ケントウ</t>
    </rPh>
    <rPh sb="20" eb="21">
      <t>カイ</t>
    </rPh>
    <rPh sb="21" eb="22">
      <t>トウ</t>
    </rPh>
    <rPh sb="23" eb="25">
      <t>サンカ</t>
    </rPh>
    <phoneticPr fontId="2"/>
  </si>
  <si>
    <t>計画的な研修（研修計画の作成及び実施）（連携でも可）</t>
    <rPh sb="0" eb="3">
      <t>ケイカクテキ</t>
    </rPh>
    <rPh sb="4" eb="6">
      <t>ケンシュウ</t>
    </rPh>
    <rPh sb="7" eb="9">
      <t>ケンシュウ</t>
    </rPh>
    <rPh sb="9" eb="11">
      <t>ケイカク</t>
    </rPh>
    <rPh sb="12" eb="14">
      <t>サクセイ</t>
    </rPh>
    <rPh sb="14" eb="15">
      <t>オヨ</t>
    </rPh>
    <rPh sb="16" eb="18">
      <t>ジッシ</t>
    </rPh>
    <rPh sb="20" eb="22">
      <t>レンケイ</t>
    </rPh>
    <rPh sb="24" eb="25">
      <t>カ</t>
    </rPh>
    <phoneticPr fontId="2"/>
  </si>
  <si>
    <t>配置</t>
    <rPh sb="0" eb="2">
      <t>ハイチ</t>
    </rPh>
    <phoneticPr fontId="2"/>
  </si>
  <si>
    <t>常勤かつ専従の主任介護支援専門員</t>
    <rPh sb="0" eb="2">
      <t>ジョウキン</t>
    </rPh>
    <rPh sb="4" eb="6">
      <t>センジュウ</t>
    </rPh>
    <rPh sb="7" eb="9">
      <t>シュニン</t>
    </rPh>
    <rPh sb="9" eb="11">
      <t>カイゴ</t>
    </rPh>
    <rPh sb="11" eb="13">
      <t>シエン</t>
    </rPh>
    <rPh sb="13" eb="16">
      <t>センモンイン</t>
    </rPh>
    <phoneticPr fontId="2"/>
  </si>
  <si>
    <t>特定事業所加算 (A）</t>
    <rPh sb="0" eb="2">
      <t>トクテイ</t>
    </rPh>
    <rPh sb="2" eb="5">
      <t>ジギョウショ</t>
    </rPh>
    <rPh sb="5" eb="7">
      <t>カサン</t>
    </rPh>
    <phoneticPr fontId="2"/>
  </si>
  <si>
    <t>介護支援専門員実務研修における科目「ケアマネジメントの基礎技術に関する実習」等に協力又は協力体制を確保している
※Ｈ２８年度介護支援専門員実務研修受講試験の合格発表（Ｈ２８．１２～）の日から適用</t>
    <rPh sb="0" eb="2">
      <t>カイゴ</t>
    </rPh>
    <rPh sb="2" eb="4">
      <t>シエン</t>
    </rPh>
    <rPh sb="4" eb="7">
      <t>センモンイン</t>
    </rPh>
    <rPh sb="7" eb="9">
      <t>ジツム</t>
    </rPh>
    <rPh sb="9" eb="11">
      <t>ケンシュウ</t>
    </rPh>
    <rPh sb="15" eb="17">
      <t>カモク</t>
    </rPh>
    <rPh sb="27" eb="29">
      <t>キソ</t>
    </rPh>
    <rPh sb="29" eb="31">
      <t>ギジュツ</t>
    </rPh>
    <rPh sb="32" eb="33">
      <t>カン</t>
    </rPh>
    <rPh sb="35" eb="37">
      <t>ジッシュウ</t>
    </rPh>
    <rPh sb="38" eb="39">
      <t>トウ</t>
    </rPh>
    <rPh sb="40" eb="42">
      <t>キョウリョク</t>
    </rPh>
    <rPh sb="42" eb="43">
      <t>マタ</t>
    </rPh>
    <rPh sb="44" eb="46">
      <t>キョウリョク</t>
    </rPh>
    <rPh sb="46" eb="48">
      <t>タイセイ</t>
    </rPh>
    <rPh sb="49" eb="51">
      <t>カクホ</t>
    </rPh>
    <rPh sb="60" eb="61">
      <t>ネン</t>
    </rPh>
    <rPh sb="61" eb="62">
      <t>ド</t>
    </rPh>
    <rPh sb="62" eb="64">
      <t>カイゴ</t>
    </rPh>
    <rPh sb="64" eb="66">
      <t>シエン</t>
    </rPh>
    <rPh sb="66" eb="69">
      <t>センモンイン</t>
    </rPh>
    <rPh sb="69" eb="71">
      <t>ジツム</t>
    </rPh>
    <rPh sb="71" eb="73">
      <t>ケンシュウ</t>
    </rPh>
    <rPh sb="73" eb="75">
      <t>ジュコウ</t>
    </rPh>
    <rPh sb="75" eb="77">
      <t>シケン</t>
    </rPh>
    <rPh sb="78" eb="80">
      <t>ゴウカク</t>
    </rPh>
    <rPh sb="80" eb="82">
      <t>ハッピョウ</t>
    </rPh>
    <rPh sb="92" eb="93">
      <t>ヒ</t>
    </rPh>
    <rPh sb="95" eb="97">
      <t>テキヨウ</t>
    </rPh>
    <phoneticPr fontId="2"/>
  </si>
  <si>
    <t>あり</t>
  </si>
  <si>
    <t>計画的な研修（研修計画の作成及び実施）</t>
    <rPh sb="0" eb="3">
      <t>ケイカクテキ</t>
    </rPh>
    <rPh sb="4" eb="6">
      <t>ケンシュウ</t>
    </rPh>
    <rPh sb="7" eb="9">
      <t>ケンシュウ</t>
    </rPh>
    <rPh sb="9" eb="11">
      <t>ケイカク</t>
    </rPh>
    <rPh sb="12" eb="14">
      <t>サクセイ</t>
    </rPh>
    <rPh sb="14" eb="15">
      <t>オヨ</t>
    </rPh>
    <rPh sb="16" eb="18">
      <t>ジッシ</t>
    </rPh>
    <phoneticPr fontId="2"/>
  </si>
  <si>
    <t>常勤かつ専従の介護支援専門員２名以上（主任介護支援専門員を除く）</t>
    <rPh sb="0" eb="2">
      <t>ジョウキン</t>
    </rPh>
    <rPh sb="4" eb="6">
      <t>センジュウ</t>
    </rPh>
    <rPh sb="7" eb="9">
      <t>カイゴ</t>
    </rPh>
    <rPh sb="9" eb="11">
      <t>シエン</t>
    </rPh>
    <rPh sb="11" eb="14">
      <t>センモンイン</t>
    </rPh>
    <rPh sb="15" eb="16">
      <t>メイ</t>
    </rPh>
    <rPh sb="16" eb="18">
      <t>イジョウ</t>
    </rPh>
    <rPh sb="19" eb="21">
      <t>シュニン</t>
    </rPh>
    <rPh sb="21" eb="23">
      <t>カイゴ</t>
    </rPh>
    <rPh sb="23" eb="25">
      <t>シエン</t>
    </rPh>
    <rPh sb="25" eb="27">
      <t>センモン</t>
    </rPh>
    <rPh sb="27" eb="28">
      <t>イン</t>
    </rPh>
    <rPh sb="29" eb="30">
      <t>ノゾ</t>
    </rPh>
    <phoneticPr fontId="2"/>
  </si>
  <si>
    <t>特定事業所加算（Ⅲ）</t>
    <phoneticPr fontId="2"/>
  </si>
  <si>
    <t>地域包括支援センター等が実施する事例検討会等に参加</t>
    <rPh sb="0" eb="2">
      <t>チイキ</t>
    </rPh>
    <rPh sb="2" eb="4">
      <t>ホウカツ</t>
    </rPh>
    <rPh sb="4" eb="6">
      <t>シエン</t>
    </rPh>
    <rPh sb="10" eb="11">
      <t>トウ</t>
    </rPh>
    <rPh sb="12" eb="14">
      <t>ジッシ</t>
    </rPh>
    <rPh sb="16" eb="18">
      <t>ジレイ</t>
    </rPh>
    <rPh sb="18" eb="20">
      <t>ケントウ</t>
    </rPh>
    <rPh sb="21" eb="22">
      <t>トウ</t>
    </rPh>
    <rPh sb="23" eb="25">
      <t>サンカ</t>
    </rPh>
    <phoneticPr fontId="2"/>
  </si>
  <si>
    <t>常勤かつ専従の介護支援専門員３名以上（主任介護支援専門員を除く）</t>
    <rPh sb="0" eb="2">
      <t>ジョウキン</t>
    </rPh>
    <rPh sb="4" eb="6">
      <t>センジュウ</t>
    </rPh>
    <rPh sb="7" eb="9">
      <t>カイゴ</t>
    </rPh>
    <rPh sb="9" eb="11">
      <t>シエン</t>
    </rPh>
    <rPh sb="11" eb="14">
      <t>センモンイン</t>
    </rPh>
    <rPh sb="15" eb="16">
      <t>メイ</t>
    </rPh>
    <rPh sb="16" eb="18">
      <t>イジョウ</t>
    </rPh>
    <rPh sb="19" eb="21">
      <t>シュニン</t>
    </rPh>
    <rPh sb="21" eb="23">
      <t>カイゴ</t>
    </rPh>
    <rPh sb="23" eb="25">
      <t>シエン</t>
    </rPh>
    <rPh sb="25" eb="27">
      <t>センモン</t>
    </rPh>
    <rPh sb="27" eb="28">
      <t>イン</t>
    </rPh>
    <rPh sb="29" eb="30">
      <t>ノゾ</t>
    </rPh>
    <phoneticPr fontId="2"/>
  </si>
  <si>
    <t>特定事業所加算（Ⅱ）</t>
    <phoneticPr fontId="2"/>
  </si>
  <si>
    <t>地域包括支援センター等が実施する事例検討会等に参加</t>
    <rPh sb="0" eb="2">
      <t>チイキ</t>
    </rPh>
    <rPh sb="2" eb="4">
      <t>ホウカツ</t>
    </rPh>
    <rPh sb="4" eb="6">
      <t>シエン</t>
    </rPh>
    <rPh sb="10" eb="11">
      <t>トウ</t>
    </rPh>
    <rPh sb="12" eb="14">
      <t>ジッシ</t>
    </rPh>
    <rPh sb="16" eb="18">
      <t>ジレイ</t>
    </rPh>
    <rPh sb="18" eb="21">
      <t>ケントウカイ</t>
    </rPh>
    <rPh sb="21" eb="22">
      <t>トウ</t>
    </rPh>
    <rPh sb="23" eb="25">
      <t>サンカ</t>
    </rPh>
    <phoneticPr fontId="2"/>
  </si>
  <si>
    <t>常勤かつ専従の主任介護支援専門員を２名以上</t>
    <rPh sb="18" eb="21">
      <t>メイイジョウ</t>
    </rPh>
    <phoneticPr fontId="2"/>
  </si>
  <si>
    <t>特定事業所加算（Ⅰ）</t>
    <phoneticPr fontId="2"/>
  </si>
  <si>
    <t xml:space="preserve">
特定事業所集中減算
</t>
    <phoneticPr fontId="2"/>
  </si>
  <si>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2"/>
  </si>
  <si>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2"/>
  </si>
  <si>
    <t>新規に居宅サービス計画を作成（過去２月以上算定していない場合を含む）</t>
    <rPh sb="0" eb="2">
      <t>シンキ</t>
    </rPh>
    <rPh sb="3" eb="5">
      <t>キョタク</t>
    </rPh>
    <rPh sb="9" eb="11">
      <t>ケイカク</t>
    </rPh>
    <rPh sb="12" eb="14">
      <t>サクセイ</t>
    </rPh>
    <rPh sb="15" eb="17">
      <t>カコ</t>
    </rPh>
    <rPh sb="18" eb="19">
      <t>ツキ</t>
    </rPh>
    <rPh sb="19" eb="21">
      <t>イジョウ</t>
    </rPh>
    <rPh sb="21" eb="23">
      <t>サンテイ</t>
    </rPh>
    <rPh sb="28" eb="30">
      <t>バアイ</t>
    </rPh>
    <rPh sb="31" eb="32">
      <t>フク</t>
    </rPh>
    <phoneticPr fontId="2"/>
  </si>
  <si>
    <t>厚生労働大臣の定める地域に居住している利用者に対して通常の事業の実施地域を越えてサービス提供を行った場合</t>
    <rPh sb="0" eb="2">
      <t>コウセイ</t>
    </rPh>
    <rPh sb="2" eb="4">
      <t>ロウドウ</t>
    </rPh>
    <rPh sb="4" eb="6">
      <t>ダイジン</t>
    </rPh>
    <rPh sb="7" eb="8">
      <t>サダ</t>
    </rPh>
    <rPh sb="10" eb="12">
      <t>チイキ</t>
    </rPh>
    <rPh sb="13" eb="15">
      <t>キョジュウ</t>
    </rPh>
    <rPh sb="19" eb="22">
      <t>リヨウシャ</t>
    </rPh>
    <rPh sb="23" eb="24">
      <t>タイ</t>
    </rPh>
    <rPh sb="26" eb="28">
      <t>ツウジョウ</t>
    </rPh>
    <rPh sb="29" eb="31">
      <t>ジギョウ</t>
    </rPh>
    <rPh sb="32" eb="36">
      <t>ジッシチイキ</t>
    </rPh>
    <rPh sb="37" eb="38">
      <t>コ</t>
    </rPh>
    <rPh sb="44" eb="46">
      <t>テイキョウ</t>
    </rPh>
    <rPh sb="47" eb="48">
      <t>オコナ</t>
    </rPh>
    <rPh sb="50" eb="52">
      <t>バアイ</t>
    </rPh>
    <phoneticPr fontId="2"/>
  </si>
  <si>
    <t>中山間地域等における小規模事業所加算（規模に関する状況）</t>
    <rPh sb="0" eb="1">
      <t>ナカ</t>
    </rPh>
    <rPh sb="1" eb="3">
      <t>サンカン</t>
    </rPh>
    <rPh sb="3" eb="6">
      <t>チイキナド</t>
    </rPh>
    <rPh sb="10" eb="13">
      <t>ショウキボ</t>
    </rPh>
    <rPh sb="13" eb="16">
      <t>ジギョウショ</t>
    </rPh>
    <rPh sb="16" eb="18">
      <t>カサン</t>
    </rPh>
    <rPh sb="19" eb="21">
      <t>キボ</t>
    </rPh>
    <rPh sb="22" eb="23">
      <t>カン</t>
    </rPh>
    <rPh sb="25" eb="27">
      <t>ジョウキョウ</t>
    </rPh>
    <phoneticPr fontId="2"/>
  </si>
  <si>
    <t>厚生労働大臣の定める地域に所在する事業所がサービス提供を行った場合</t>
    <rPh sb="0" eb="2">
      <t>コウセイ</t>
    </rPh>
    <rPh sb="2" eb="4">
      <t>ロウドウ</t>
    </rPh>
    <rPh sb="4" eb="6">
      <t>ダイジン</t>
    </rPh>
    <rPh sb="7" eb="8">
      <t>サダ</t>
    </rPh>
    <rPh sb="10" eb="12">
      <t>チイキ</t>
    </rPh>
    <rPh sb="13" eb="15">
      <t>ショザイ</t>
    </rPh>
    <rPh sb="17" eb="20">
      <t>ジギョウショ</t>
    </rPh>
    <rPh sb="25" eb="27">
      <t>テイキョウ</t>
    </rPh>
    <rPh sb="28" eb="29">
      <t>オコナ</t>
    </rPh>
    <rPh sb="31" eb="33">
      <t>バアイ</t>
    </rPh>
    <phoneticPr fontId="2"/>
  </si>
  <si>
    <t>中山間地域等における小規模事業所加算（地域に関する状況）</t>
    <rPh sb="0" eb="1">
      <t>ナカ</t>
    </rPh>
    <rPh sb="1" eb="3">
      <t>サンカン</t>
    </rPh>
    <rPh sb="3" eb="6">
      <t>チイキナド</t>
    </rPh>
    <rPh sb="10" eb="13">
      <t>ショウキボ</t>
    </rPh>
    <rPh sb="13" eb="16">
      <t>ジギョウショ</t>
    </rPh>
    <rPh sb="16" eb="18">
      <t>カサン</t>
    </rPh>
    <rPh sb="19" eb="21">
      <t>チイキ</t>
    </rPh>
    <rPh sb="22" eb="23">
      <t>カン</t>
    </rPh>
    <rPh sb="25" eb="27">
      <t>ジョウキョウ</t>
    </rPh>
    <phoneticPr fontId="2"/>
  </si>
  <si>
    <t>特別地域加算</t>
    <rPh sb="0" eb="2">
      <t>トクベツ</t>
    </rPh>
    <rPh sb="2" eb="4">
      <t>チイキ</t>
    </rPh>
    <rPh sb="4" eb="6">
      <t>カサン</t>
    </rPh>
    <phoneticPr fontId="2"/>
  </si>
  <si>
    <t>運営基準減算（５０/１００）が２月以上継続</t>
    <rPh sb="0" eb="2">
      <t>ウンエイ</t>
    </rPh>
    <rPh sb="2" eb="4">
      <t>キジュン</t>
    </rPh>
    <rPh sb="4" eb="6">
      <t>ゲンサン</t>
    </rPh>
    <rPh sb="16" eb="17">
      <t>ガツ</t>
    </rPh>
    <rPh sb="17" eb="19">
      <t>イジョウ</t>
    </rPh>
    <rPh sb="19" eb="21">
      <t>ケイゾク</t>
    </rPh>
    <phoneticPr fontId="2"/>
  </si>
  <si>
    <t>運営基準減算
（算定しない）</t>
    <rPh sb="0" eb="2">
      <t>ウンエイ</t>
    </rPh>
    <rPh sb="2" eb="4">
      <t>キジュン</t>
    </rPh>
    <rPh sb="4" eb="6">
      <t>ゲンサン</t>
    </rPh>
    <rPh sb="8" eb="10">
      <t>サンテイ</t>
    </rPh>
    <phoneticPr fontId="2"/>
  </si>
  <si>
    <t>1月以上
未実施</t>
  </si>
  <si>
    <t>モニタリングの結果の記録</t>
    <rPh sb="7" eb="9">
      <t>ケッカ</t>
    </rPh>
    <rPh sb="10" eb="12">
      <t>キロク</t>
    </rPh>
    <phoneticPr fontId="2"/>
  </si>
  <si>
    <t>未実施</t>
    <rPh sb="0" eb="3">
      <t>ミジッシ</t>
    </rPh>
    <phoneticPr fontId="2"/>
  </si>
  <si>
    <t>未交付</t>
    <rPh sb="0" eb="1">
      <t>ミ</t>
    </rPh>
    <rPh sb="1" eb="3">
      <t>コウフ</t>
    </rPh>
    <phoneticPr fontId="2"/>
  </si>
  <si>
    <t>サービス担当者会議の開催
・居宅サービス計画を新規に作成した場合及び変更した場合
・要介護認定を受けている利用者が要介護更新認定を受けた場合
・要介護認定を受けている利用者が要介護状態区分の変更の認定を受けた場合</t>
    <rPh sb="4" eb="7">
      <t>タントウシャ</t>
    </rPh>
    <rPh sb="7" eb="9">
      <t>カイギ</t>
    </rPh>
    <rPh sb="10" eb="12">
      <t>カイサイ</t>
    </rPh>
    <rPh sb="14" eb="16">
      <t>キョタク</t>
    </rPh>
    <rPh sb="20" eb="22">
      <t>ケイカク</t>
    </rPh>
    <rPh sb="23" eb="25">
      <t>シンキ</t>
    </rPh>
    <rPh sb="26" eb="28">
      <t>サクセイ</t>
    </rPh>
    <rPh sb="30" eb="32">
      <t>バアイ</t>
    </rPh>
    <rPh sb="32" eb="33">
      <t>オヨ</t>
    </rPh>
    <rPh sb="34" eb="36">
      <t>ヘンコウ</t>
    </rPh>
    <rPh sb="38" eb="40">
      <t>バアイ</t>
    </rPh>
    <rPh sb="42" eb="43">
      <t>ヨウ</t>
    </rPh>
    <rPh sb="43" eb="45">
      <t>カイゴ</t>
    </rPh>
    <rPh sb="45" eb="47">
      <t>ニンテイ</t>
    </rPh>
    <rPh sb="48" eb="49">
      <t>ウ</t>
    </rPh>
    <rPh sb="53" eb="56">
      <t>リヨウシャ</t>
    </rPh>
    <rPh sb="57" eb="60">
      <t>ヨウカイゴ</t>
    </rPh>
    <rPh sb="60" eb="62">
      <t>コウシン</t>
    </rPh>
    <rPh sb="62" eb="64">
      <t>ニンテイ</t>
    </rPh>
    <rPh sb="65" eb="66">
      <t>ウ</t>
    </rPh>
    <rPh sb="68" eb="70">
      <t>バアイ</t>
    </rPh>
    <rPh sb="72" eb="73">
      <t>ヨウ</t>
    </rPh>
    <rPh sb="73" eb="75">
      <t>カイゴ</t>
    </rPh>
    <rPh sb="75" eb="77">
      <t>ニンテイ</t>
    </rPh>
    <rPh sb="78" eb="79">
      <t>ウ</t>
    </rPh>
    <rPh sb="83" eb="86">
      <t>リヨウシャ</t>
    </rPh>
    <rPh sb="87" eb="90">
      <t>ヨウカイゴ</t>
    </rPh>
    <rPh sb="90" eb="92">
      <t>ジョウタイ</t>
    </rPh>
    <rPh sb="92" eb="94">
      <t>クブン</t>
    </rPh>
    <rPh sb="95" eb="97">
      <t>ヘンコウ</t>
    </rPh>
    <rPh sb="98" eb="100">
      <t>ニンテイ</t>
    </rPh>
    <rPh sb="101" eb="102">
      <t>ウ</t>
    </rPh>
    <rPh sb="104" eb="106">
      <t>バアイ</t>
    </rPh>
    <phoneticPr fontId="2"/>
  </si>
  <si>
    <t>未実施</t>
    <rPh sb="0" eb="1">
      <t>ミ</t>
    </rPh>
    <rPh sb="1" eb="3">
      <t>ジッシ</t>
    </rPh>
    <phoneticPr fontId="2"/>
  </si>
  <si>
    <t xml:space="preserve">
運営基準減算
（５０/１００）</t>
    <phoneticPr fontId="2"/>
  </si>
  <si>
    <t>備考</t>
    <rPh sb="0" eb="2">
      <t>ビコウ</t>
    </rPh>
    <phoneticPr fontId="2"/>
  </si>
  <si>
    <t>点検結果</t>
    <rPh sb="0" eb="2">
      <t>テンケン</t>
    </rPh>
    <rPh sb="2" eb="4">
      <t>ケッカ</t>
    </rPh>
    <phoneticPr fontId="2"/>
  </si>
  <si>
    <t>点検項目</t>
    <rPh sb="0" eb="2">
      <t>テンケン</t>
    </rPh>
    <rPh sb="2" eb="4">
      <t>コウモク</t>
    </rPh>
    <phoneticPr fontId="2"/>
  </si>
  <si>
    <t>算定状況</t>
    <rPh sb="0" eb="2">
      <t>サンテイ</t>
    </rPh>
    <rPh sb="2" eb="4">
      <t>ジョウキョウ</t>
    </rPh>
    <phoneticPr fontId="2"/>
  </si>
  <si>
    <t>　　　　　 内容に応じて速やかに変更又は廃止の届出を提出すること。</t>
    <rPh sb="26" eb="28">
      <t>テイシュツ</t>
    </rPh>
    <phoneticPr fontId="2"/>
  </si>
  <si>
    <t>（１）居宅介護支援費</t>
    <rPh sb="3" eb="5">
      <t>キョタク</t>
    </rPh>
    <rPh sb="5" eb="7">
      <t>カイゴ</t>
    </rPh>
    <rPh sb="7" eb="9">
      <t>シエン</t>
    </rPh>
    <rPh sb="9" eb="10">
      <t>ヒ</t>
    </rPh>
    <phoneticPr fontId="30"/>
  </si>
  <si>
    <t>居宅介護支援監査調書（報酬算定編）</t>
    <rPh sb="0" eb="2">
      <t>キョタク</t>
    </rPh>
    <rPh sb="2" eb="4">
      <t>カイゴ</t>
    </rPh>
    <rPh sb="4" eb="6">
      <t>シエン</t>
    </rPh>
    <rPh sb="6" eb="8">
      <t>カンサ</t>
    </rPh>
    <rPh sb="8" eb="10">
      <t>チョウショ</t>
    </rPh>
    <rPh sb="11" eb="13">
      <t>ホウシュウ</t>
    </rPh>
    <rPh sb="13" eb="15">
      <t>サンテイ</t>
    </rPh>
    <rPh sb="15" eb="16">
      <t>ヘン</t>
    </rPh>
    <phoneticPr fontId="2"/>
  </si>
  <si>
    <t>実績</t>
  </si>
  <si>
    <r>
      <t xml:space="preserve">設置法人が指定を受けている指定居宅サービス事業
</t>
    </r>
    <r>
      <rPr>
        <sz val="9"/>
        <rFont val="ＭＳ ゴシック"/>
        <family val="3"/>
        <charset val="128"/>
      </rPr>
      <t>　（該当するものは□にチェック：ただし、芦屋市内に事業所があるものに限る）</t>
    </r>
    <rPh sb="0" eb="2">
      <t>セッチ</t>
    </rPh>
    <rPh sb="2" eb="4">
      <t>ホウジン</t>
    </rPh>
    <rPh sb="5" eb="7">
      <t>シテイ</t>
    </rPh>
    <rPh sb="8" eb="9">
      <t>ウ</t>
    </rPh>
    <rPh sb="13" eb="15">
      <t>シテイ</t>
    </rPh>
    <rPh sb="15" eb="17">
      <t>キョタク</t>
    </rPh>
    <rPh sb="21" eb="23">
      <t>ジギョウ</t>
    </rPh>
    <rPh sb="26" eb="28">
      <t>ガイトウ</t>
    </rPh>
    <rPh sb="44" eb="46">
      <t>アシヤ</t>
    </rPh>
    <rPh sb="46" eb="48">
      <t>シナイ</t>
    </rPh>
    <rPh sb="49" eb="52">
      <t>ジギョウショ</t>
    </rPh>
    <rPh sb="58" eb="59">
      <t>カギ</t>
    </rPh>
    <phoneticPr fontId="2"/>
  </si>
  <si>
    <t>前６月間の各サービスの利用割合及び同一事業者によって提供された割合がわかることを確認し、添付すること。</t>
    <rPh sb="40" eb="42">
      <t>カクニン</t>
    </rPh>
    <rPh sb="44" eb="46">
      <t>テンプ</t>
    </rPh>
    <phoneticPr fontId="1"/>
  </si>
  <si>
    <t>【根拠条文抜粋】サービス担当者会議等において、利用者の個人情報を用いる場合は利用者の同意を、利用者の家族の個人情報を用いる場合は当該家族の同意を、あらかじめ文書により得ておかなければならない。</t>
    <rPh sb="1" eb="3">
      <t>コンキョ</t>
    </rPh>
    <rPh sb="3" eb="5">
      <t>ジョウブン</t>
    </rPh>
    <rPh sb="5" eb="7">
      <t>バッスイ</t>
    </rPh>
    <rPh sb="12" eb="15">
      <t>タントウシャ</t>
    </rPh>
    <rPh sb="15" eb="17">
      <t>カイギ</t>
    </rPh>
    <rPh sb="17" eb="18">
      <t>トウ</t>
    </rPh>
    <rPh sb="23" eb="26">
      <t>リヨウシャ</t>
    </rPh>
    <rPh sb="27" eb="29">
      <t>コジン</t>
    </rPh>
    <rPh sb="29" eb="31">
      <t>ジョウホウ</t>
    </rPh>
    <rPh sb="32" eb="33">
      <t>モチ</t>
    </rPh>
    <rPh sb="35" eb="37">
      <t>バアイ</t>
    </rPh>
    <rPh sb="38" eb="41">
      <t>リヨウシャ</t>
    </rPh>
    <rPh sb="42" eb="44">
      <t>ドウイ</t>
    </rPh>
    <rPh sb="46" eb="49">
      <t>リヨウシャ</t>
    </rPh>
    <rPh sb="50" eb="52">
      <t>カゾク</t>
    </rPh>
    <rPh sb="53" eb="55">
      <t>コジン</t>
    </rPh>
    <rPh sb="55" eb="57">
      <t>ジョウホウ</t>
    </rPh>
    <rPh sb="58" eb="59">
      <t>モチ</t>
    </rPh>
    <rPh sb="61" eb="63">
      <t>バアイ</t>
    </rPh>
    <rPh sb="64" eb="66">
      <t>トウガイ</t>
    </rPh>
    <rPh sb="66" eb="68">
      <t>カゾク</t>
    </rPh>
    <rPh sb="69" eb="71">
      <t>ドウイ</t>
    </rPh>
    <rPh sb="78" eb="80">
      <t>ブンショ</t>
    </rPh>
    <rPh sb="83" eb="84">
      <t>エ</t>
    </rPh>
    <phoneticPr fontId="2"/>
  </si>
  <si>
    <t>以下の書類を添付すること。（添付した書類に☑を入れてください。）</t>
    <rPh sb="0" eb="2">
      <t>イカ</t>
    </rPh>
    <rPh sb="3" eb="5">
      <t>ショルイ</t>
    </rPh>
    <rPh sb="6" eb="8">
      <t>テンプ</t>
    </rPh>
    <rPh sb="14" eb="16">
      <t>テンプ</t>
    </rPh>
    <rPh sb="18" eb="20">
      <t>ショルイ</t>
    </rPh>
    <rPh sb="23" eb="24">
      <t>イ</t>
    </rPh>
    <phoneticPr fontId="2"/>
  </si>
  <si>
    <t>「居宅サービス計画に位置付けられた訪問介護、通所介護、福祉用具貸与及び地域密着型通所介護の利用割合」を利用者に説明する際の資料（様式）</t>
    <rPh sb="51" eb="54">
      <t>リヨウシャ</t>
    </rPh>
    <rPh sb="55" eb="57">
      <t>セツメイ</t>
    </rPh>
    <rPh sb="59" eb="60">
      <t>サイ</t>
    </rPh>
    <rPh sb="61" eb="63">
      <t>シリョウ</t>
    </rPh>
    <rPh sb="64" eb="66">
      <t>ヨウシキ</t>
    </rPh>
    <phoneticPr fontId="1"/>
  </si>
  <si>
    <t>様式は問わないが、記載が必要な項目を満たしているか確認の上、提出すること。
【参考】芦屋市ホームページhttps://www.city.ashiya.lg.jp/kaigo/koureikaigo/tokuteigensan.html</t>
    <rPh sb="0" eb="2">
      <t>ヨウシキ</t>
    </rPh>
    <rPh sb="3" eb="4">
      <t>ト</t>
    </rPh>
    <rPh sb="9" eb="11">
      <t>キサイ</t>
    </rPh>
    <rPh sb="12" eb="14">
      <t>ヒツヨウ</t>
    </rPh>
    <rPh sb="15" eb="17">
      <t>コウモク</t>
    </rPh>
    <rPh sb="18" eb="19">
      <t>ミ</t>
    </rPh>
    <rPh sb="25" eb="27">
      <t>カクニン</t>
    </rPh>
    <rPh sb="28" eb="29">
      <t>ウエ</t>
    </rPh>
    <rPh sb="30" eb="32">
      <t>テイシュツ</t>
    </rPh>
    <rPh sb="39" eb="41">
      <t>サンコウ</t>
    </rPh>
    <rPh sb="42" eb="45">
      <t>アシヤシ</t>
    </rPh>
    <phoneticPr fontId="2"/>
  </si>
  <si>
    <t>介護給付費算定に係る体制（該当するものに☑）</t>
    <rPh sb="0" eb="2">
      <t>カイゴ</t>
    </rPh>
    <rPh sb="2" eb="5">
      <t>キュウフヒ</t>
    </rPh>
    <rPh sb="5" eb="7">
      <t>サンテイ</t>
    </rPh>
    <rPh sb="8" eb="9">
      <t>カカ</t>
    </rPh>
    <rPh sb="10" eb="12">
      <t>タイセイ</t>
    </rPh>
    <rPh sb="13" eb="15">
      <t>ガイトウ</t>
    </rPh>
    <phoneticPr fontId="2"/>
  </si>
  <si>
    <t>８月分の居宅介護支援費を算定した利用者について記入すること。</t>
    <rPh sb="2" eb="3">
      <t>ブン</t>
    </rPh>
    <rPh sb="4" eb="6">
      <t>キョタク</t>
    </rPh>
    <rPh sb="6" eb="8">
      <t>カイゴ</t>
    </rPh>
    <rPh sb="8" eb="11">
      <t>シエンヒ</t>
    </rPh>
    <rPh sb="12" eb="14">
      <t>サンテイ</t>
    </rPh>
    <rPh sb="16" eb="19">
      <t>リヨウシャ</t>
    </rPh>
    <rPh sb="23" eb="25">
      <t>キニュウ</t>
    </rPh>
    <phoneticPr fontId="2"/>
  </si>
  <si>
    <t>援助中心型の回数が下表</t>
    <phoneticPr fontId="1"/>
  </si>
  <si>
    <t>以上となる場合です。</t>
    <phoneticPr fontId="1"/>
  </si>
  <si>
    <t>注２　やむを得ない事情によりサービス担当者会議を開催していない場合、その件数(概数)と主な理由を（　）欄に記載すること。</t>
    <rPh sb="0" eb="1">
      <t>チュウ</t>
    </rPh>
    <rPh sb="6" eb="7">
      <t>エ</t>
    </rPh>
    <rPh sb="9" eb="11">
      <t>ジジョウ</t>
    </rPh>
    <rPh sb="18" eb="21">
      <t>タントウシャ</t>
    </rPh>
    <rPh sb="21" eb="23">
      <t>カイギ</t>
    </rPh>
    <rPh sb="24" eb="26">
      <t>カイサイ</t>
    </rPh>
    <rPh sb="31" eb="33">
      <t>バアイ</t>
    </rPh>
    <rPh sb="36" eb="38">
      <t>ケンスウ</t>
    </rPh>
    <rPh sb="39" eb="41">
      <t>ガイスウ</t>
    </rPh>
    <rPh sb="43" eb="44">
      <t>オモ</t>
    </rPh>
    <rPh sb="45" eb="46">
      <t>リ</t>
    </rPh>
    <rPh sb="46" eb="47">
      <t>ヨシ</t>
    </rPh>
    <rPh sb="53" eb="55">
      <t>キサイ</t>
    </rPh>
    <phoneticPr fontId="2"/>
  </si>
  <si>
    <t>特定事業所集中減算判定票（写し）
【対象期間：令和５年３月１日～令和５年８月３１日】</t>
    <rPh sb="13" eb="14">
      <t>ウツ</t>
    </rPh>
    <rPh sb="23" eb="25">
      <t>レイワ</t>
    </rPh>
    <phoneticPr fontId="2"/>
  </si>
  <si>
    <t>計画に位置付けたサービスの単位数合計が各利用者の支給限度基準額に占める割合の区分ごとに利用者数を記入すること。</t>
    <rPh sb="5" eb="6">
      <t>ヅ</t>
    </rPh>
    <rPh sb="19" eb="20">
      <t>カク</t>
    </rPh>
    <rPh sb="20" eb="23">
      <t>リヨウシャ</t>
    </rPh>
    <rPh sb="28" eb="30">
      <t>キジュン</t>
    </rPh>
    <rPh sb="38" eb="40">
      <t>クブン</t>
    </rPh>
    <rPh sb="43" eb="46">
      <t>リヨウシャ</t>
    </rPh>
    <rPh sb="46" eb="47">
      <t>スウ</t>
    </rPh>
    <rPh sb="48" eb="50">
      <t>キニュウ</t>
    </rPh>
    <phoneticPr fontId="2"/>
  </si>
  <si>
    <t>の区分ごとに利用者数を記入すること。</t>
    <phoneticPr fontId="1"/>
  </si>
  <si>
    <r>
      <t>「常勤換算人数」には、兼務または非常勤の場合に、当該者の勤務時間数を常勤の従業者が勤務すべき時間数で除した結果を記入すること。
　例）　常勤の週あたりの勤務時間数が４０時間である居宅介護支援事業所において、
　　・介護支援専門員として週２０時間、併設の訪問介護事業所の訪問介護員として週２０時間勤務する場合
　　→ ２０÷４０＝０.５　※法人にとっては常勤の職員でも、介護支援専門員としては常勤換算で０．５人。
　　・非常勤として週１０時間勤務する場合には １０÷４０＝０.２５ → ０.２人</t>
    </r>
    <r>
      <rPr>
        <sz val="8.5"/>
        <rFont val="ＭＳ ゴシック"/>
        <family val="3"/>
        <charset val="128"/>
      </rPr>
      <t>(小数点第２位以下切り捨て)</t>
    </r>
    <rPh sb="1" eb="3">
      <t>ジョウキン</t>
    </rPh>
    <rPh sb="3" eb="5">
      <t>カンサン</t>
    </rPh>
    <rPh sb="5" eb="7">
      <t>ニンズウ</t>
    </rPh>
    <rPh sb="11" eb="13">
      <t>ケンム</t>
    </rPh>
    <rPh sb="16" eb="19">
      <t>ヒジョウキン</t>
    </rPh>
    <rPh sb="20" eb="22">
      <t>バアイ</t>
    </rPh>
    <rPh sb="24" eb="26">
      <t>トウガイ</t>
    </rPh>
    <rPh sb="26" eb="27">
      <t>シャ</t>
    </rPh>
    <rPh sb="28" eb="30">
      <t>キンム</t>
    </rPh>
    <rPh sb="30" eb="33">
      <t>ジカンスウ</t>
    </rPh>
    <rPh sb="34" eb="36">
      <t>ジョウキン</t>
    </rPh>
    <rPh sb="37" eb="40">
      <t>ジュウギョウシャ</t>
    </rPh>
    <rPh sb="41" eb="43">
      <t>キンム</t>
    </rPh>
    <rPh sb="46" eb="49">
      <t>ジカンスウ</t>
    </rPh>
    <rPh sb="50" eb="51">
      <t>ジョ</t>
    </rPh>
    <rPh sb="53" eb="55">
      <t>ケッカ</t>
    </rPh>
    <rPh sb="56" eb="58">
      <t>キニュウ</t>
    </rPh>
    <rPh sb="65" eb="66">
      <t>レイ</t>
    </rPh>
    <rPh sb="68" eb="70">
      <t>ジョウキン</t>
    </rPh>
    <rPh sb="71" eb="72">
      <t>シュウ</t>
    </rPh>
    <rPh sb="76" eb="78">
      <t>キンム</t>
    </rPh>
    <rPh sb="78" eb="80">
      <t>ジカン</t>
    </rPh>
    <rPh sb="80" eb="81">
      <t>スウ</t>
    </rPh>
    <rPh sb="84" eb="86">
      <t>ジカン</t>
    </rPh>
    <rPh sb="89" eb="91">
      <t>キョタク</t>
    </rPh>
    <rPh sb="91" eb="93">
      <t>カイゴ</t>
    </rPh>
    <rPh sb="93" eb="95">
      <t>シエン</t>
    </rPh>
    <rPh sb="95" eb="98">
      <t>ジギョウショ</t>
    </rPh>
    <rPh sb="123" eb="125">
      <t>ヘイセツ</t>
    </rPh>
    <rPh sb="126" eb="128">
      <t>ホウモン</t>
    </rPh>
    <rPh sb="128" eb="130">
      <t>カイゴ</t>
    </rPh>
    <rPh sb="130" eb="133">
      <t>ジギョウショ</t>
    </rPh>
    <rPh sb="134" eb="136">
      <t>ホウモン</t>
    </rPh>
    <rPh sb="136" eb="138">
      <t>カイゴ</t>
    </rPh>
    <rPh sb="138" eb="139">
      <t>イン</t>
    </rPh>
    <rPh sb="142" eb="143">
      <t>シュウ</t>
    </rPh>
    <rPh sb="145" eb="147">
      <t>ジカン</t>
    </rPh>
    <rPh sb="147" eb="149">
      <t>キンム</t>
    </rPh>
    <rPh sb="151" eb="153">
      <t>バアイ</t>
    </rPh>
    <rPh sb="169" eb="171">
      <t>ホウジン</t>
    </rPh>
    <rPh sb="176" eb="178">
      <t>ジョウキン</t>
    </rPh>
    <rPh sb="179" eb="181">
      <t>ショクイン</t>
    </rPh>
    <rPh sb="184" eb="186">
      <t>カイゴ</t>
    </rPh>
    <rPh sb="186" eb="188">
      <t>シエン</t>
    </rPh>
    <rPh sb="188" eb="191">
      <t>センモンイン</t>
    </rPh>
    <rPh sb="195" eb="197">
      <t>ジョウキン</t>
    </rPh>
    <rPh sb="197" eb="199">
      <t>カンサン</t>
    </rPh>
    <rPh sb="203" eb="204">
      <t>ニン</t>
    </rPh>
    <rPh sb="209" eb="212">
      <t>ヒジョウキン</t>
    </rPh>
    <rPh sb="215" eb="216">
      <t>シュウ</t>
    </rPh>
    <rPh sb="218" eb="220">
      <t>ジカン</t>
    </rPh>
    <rPh sb="220" eb="222">
      <t>キンム</t>
    </rPh>
    <rPh sb="224" eb="226">
      <t>バアイ</t>
    </rPh>
    <rPh sb="245" eb="246">
      <t>ニン</t>
    </rPh>
    <rPh sb="247" eb="250">
      <t>ショウスウテン</t>
    </rPh>
    <rPh sb="250" eb="251">
      <t>ダイ</t>
    </rPh>
    <rPh sb="252" eb="253">
      <t>イ</t>
    </rPh>
    <rPh sb="253" eb="255">
      <t>イカ</t>
    </rPh>
    <rPh sb="255" eb="256">
      <t>キ</t>
    </rPh>
    <rPh sb="257" eb="258">
      <t>ス</t>
    </rPh>
    <phoneticPr fontId="2"/>
  </si>
  <si>
    <t>サービス担当者会議の開催を行っていないが、やむを得ない事情があった場合</t>
    <rPh sb="4" eb="7">
      <t>タントウシャ</t>
    </rPh>
    <rPh sb="7" eb="9">
      <t>カイギ</t>
    </rPh>
    <rPh sb="10" eb="12">
      <t>カイサイ</t>
    </rPh>
    <rPh sb="13" eb="14">
      <t>オコナ</t>
    </rPh>
    <rPh sb="24" eb="25">
      <t>エ</t>
    </rPh>
    <rPh sb="27" eb="29">
      <t>ジジョウ</t>
    </rPh>
    <rPh sb="33" eb="35">
      <t>バアイ</t>
    </rPh>
    <phoneticPr fontId="2"/>
  </si>
  <si>
    <t>※一定回数以上とは、生活</t>
    <phoneticPr fontId="1"/>
  </si>
  <si>
    <r>
      <t xml:space="preserve">サービスの提供の開始に際し、あらかじめ利用者に対して、次のことを文書を交付して説明していない場合
・利用者は複数のサービス事業者等を紹介するよう求めることができる
・居宅サービス計画に位置付けたサービス事業者の選定理由の説明を求めることができる
</t>
    </r>
    <r>
      <rPr>
        <u val="double"/>
        <sz val="10"/>
        <rFont val="ＭＳ Ｐゴシック"/>
        <family val="3"/>
        <charset val="128"/>
      </rPr>
      <t>・居宅サービス計画に位置付けられた訪問介護、通所介護、福祉用具貸与及び地域密着型通所介護の利用割合（前６月間の各サービスの利用割合及び同一事業者によって提供された割合）</t>
    </r>
    <rPh sb="46" eb="48">
      <t>バアイ</t>
    </rPh>
    <rPh sb="94" eb="95">
      <t>ツ</t>
    </rPh>
    <rPh sb="124" eb="126">
      <t>キョタク</t>
    </rPh>
    <rPh sb="130" eb="132">
      <t>ケイカク</t>
    </rPh>
    <rPh sb="133" eb="136">
      <t>イチヅ</t>
    </rPh>
    <rPh sb="140" eb="144">
      <t>ホウモンカイゴ</t>
    </rPh>
    <rPh sb="145" eb="147">
      <t>ツウショ</t>
    </rPh>
    <rPh sb="147" eb="149">
      <t>カイゴ</t>
    </rPh>
    <rPh sb="150" eb="154">
      <t>フクシヨウグ</t>
    </rPh>
    <rPh sb="154" eb="156">
      <t>タイヨ</t>
    </rPh>
    <rPh sb="156" eb="157">
      <t>オヨ</t>
    </rPh>
    <rPh sb="158" eb="163">
      <t>チイキミッチャクガタ</t>
    </rPh>
    <rPh sb="163" eb="167">
      <t>ツウショカイゴ</t>
    </rPh>
    <rPh sb="168" eb="172">
      <t>リヨウワリアイ</t>
    </rPh>
    <rPh sb="173" eb="174">
      <t>マエ</t>
    </rPh>
    <rPh sb="175" eb="176">
      <t>ガツ</t>
    </rPh>
    <rPh sb="176" eb="177">
      <t>カン</t>
    </rPh>
    <rPh sb="178" eb="179">
      <t>カク</t>
    </rPh>
    <rPh sb="184" eb="186">
      <t>リヨウ</t>
    </rPh>
    <rPh sb="186" eb="188">
      <t>ワリアイ</t>
    </rPh>
    <rPh sb="188" eb="189">
      <t>オヨ</t>
    </rPh>
    <rPh sb="190" eb="192">
      <t>ドウイツ</t>
    </rPh>
    <rPh sb="192" eb="195">
      <t>ジギョウシャ</t>
    </rPh>
    <rPh sb="199" eb="201">
      <t>テイキョウ</t>
    </rPh>
    <rPh sb="204" eb="206">
      <t>ワリアイ</t>
    </rPh>
    <phoneticPr fontId="2"/>
  </si>
  <si>
    <t>注）事故については、事業所の過失による事故を記入すること。</t>
    <rPh sb="0" eb="1">
      <t>チュウ</t>
    </rPh>
    <rPh sb="2" eb="4">
      <t>ジコ</t>
    </rPh>
    <rPh sb="10" eb="13">
      <t>ジギョウショ</t>
    </rPh>
    <rPh sb="14" eb="16">
      <t>カシツ</t>
    </rPh>
    <rPh sb="19" eb="21">
      <t>ジコ</t>
    </rPh>
    <rPh sb="22" eb="24">
      <t>キニュウ</t>
    </rPh>
    <phoneticPr fontId="2"/>
  </si>
  <si>
    <t>①～⑤に掲げる事項を記載した書類を作成及び保存（５年間）
　①判定期間における居宅サービス計画の総数
　②訪問介護サービス等のそれぞれが位置付けられた居宅サービス計画数
　③訪問介護サービス等のそれぞれの紹介率最高法人が位置付けられた居宅
　　サービス計画数並びに紹介率最高法人の名称、住所、事業所名及び代表
　　者名
　④算定方法で計算した割合
　⑤算定方法で計算した割合が８０％を超えている場合であって正当な理
　　由がある場合においては、その正当な理由
※訪問介護サービス等：訪問介護、通所介護、福祉用具貸与、又は地域密着型通所介護</t>
    <rPh sb="4" eb="5">
      <t>カカ</t>
    </rPh>
    <rPh sb="7" eb="9">
      <t>ジコウ</t>
    </rPh>
    <rPh sb="10" eb="12">
      <t>キサイ</t>
    </rPh>
    <rPh sb="14" eb="16">
      <t>ショルイ</t>
    </rPh>
    <rPh sb="17" eb="19">
      <t>サクセイ</t>
    </rPh>
    <rPh sb="19" eb="20">
      <t>オヨ</t>
    </rPh>
    <rPh sb="21" eb="23">
      <t>ホゾン</t>
    </rPh>
    <rPh sb="25" eb="27">
      <t>ネンカン</t>
    </rPh>
    <rPh sb="53" eb="55">
      <t>ホウモン</t>
    </rPh>
    <rPh sb="55" eb="57">
      <t>カイゴ</t>
    </rPh>
    <rPh sb="61" eb="62">
      <t>トウ</t>
    </rPh>
    <rPh sb="87" eb="89">
      <t>ホウモン</t>
    </rPh>
    <rPh sb="89" eb="91">
      <t>カイゴ</t>
    </rPh>
    <rPh sb="95" eb="96">
      <t>トウ</t>
    </rPh>
    <rPh sb="231" eb="233">
      <t>ホウモン</t>
    </rPh>
    <rPh sb="233" eb="235">
      <t>カイゴ</t>
    </rPh>
    <rPh sb="239" eb="240">
      <t>トウ</t>
    </rPh>
    <rPh sb="260" eb="262">
      <t>チイキ</t>
    </rPh>
    <rPh sb="262" eb="265">
      <t>ミッチャクガタ</t>
    </rPh>
    <rPh sb="265" eb="267">
      <t>ツウショ</t>
    </rPh>
    <rPh sb="267" eb="269">
      <t>カイゴ</t>
    </rPh>
    <phoneticPr fontId="2"/>
  </si>
  <si>
    <t>前６月間に作成した居宅サービス計画に位置付けられた訪問介護サービス等の提供総数のうち、同一の訪問介護サービス等に係る事業者によって提供されたものの占める割合が８割を超える</t>
    <rPh sb="0" eb="1">
      <t>ゼン</t>
    </rPh>
    <rPh sb="2" eb="3">
      <t>ガツ</t>
    </rPh>
    <rPh sb="3" eb="4">
      <t>カン</t>
    </rPh>
    <rPh sb="5" eb="7">
      <t>サクセイ</t>
    </rPh>
    <rPh sb="9" eb="11">
      <t>キョタク</t>
    </rPh>
    <rPh sb="15" eb="17">
      <t>ケイカク</t>
    </rPh>
    <rPh sb="18" eb="20">
      <t>イチ</t>
    </rPh>
    <rPh sb="20" eb="21">
      <t>ヅ</t>
    </rPh>
    <rPh sb="25" eb="27">
      <t>ホウモン</t>
    </rPh>
    <rPh sb="27" eb="29">
      <t>カイゴ</t>
    </rPh>
    <rPh sb="33" eb="34">
      <t>トウ</t>
    </rPh>
    <rPh sb="35" eb="37">
      <t>テイキョウ</t>
    </rPh>
    <rPh sb="37" eb="39">
      <t>ソウスウ</t>
    </rPh>
    <rPh sb="43" eb="45">
      <t>ドウイツ</t>
    </rPh>
    <rPh sb="46" eb="48">
      <t>ホウモン</t>
    </rPh>
    <rPh sb="48" eb="50">
      <t>カイゴ</t>
    </rPh>
    <rPh sb="54" eb="55">
      <t>トウ</t>
    </rPh>
    <rPh sb="56" eb="57">
      <t>カカ</t>
    </rPh>
    <rPh sb="58" eb="61">
      <t>ジギョウシャ</t>
    </rPh>
    <rPh sb="65" eb="67">
      <t>テイキョウ</t>
    </rPh>
    <rPh sb="73" eb="74">
      <t>シ</t>
    </rPh>
    <rPh sb="76" eb="78">
      <t>ワリアイ</t>
    </rPh>
    <rPh sb="80" eb="81">
      <t>ワリ</t>
    </rPh>
    <rPh sb="82" eb="83">
      <t>コ</t>
    </rPh>
    <phoneticPr fontId="2"/>
  </si>
  <si>
    <t>利用者に関する情報又はサービス提供に当たっての留意事項に係る伝達等を目的とした会議を定期的に開催（おおむね週１回以上）、当該記録の作成（５年間保存）</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rPh sb="53" eb="54">
      <t>シュウ</t>
    </rPh>
    <rPh sb="55" eb="58">
      <t>カイイジョウ</t>
    </rPh>
    <rPh sb="60" eb="62">
      <t>トウガイ</t>
    </rPh>
    <rPh sb="62" eb="64">
      <t>キロク</t>
    </rPh>
    <rPh sb="65" eb="67">
      <t>サクセイ</t>
    </rPh>
    <rPh sb="69" eb="71">
      <t>ネンカン</t>
    </rPh>
    <rPh sb="71" eb="73">
      <t>ホゾン</t>
    </rPh>
    <phoneticPr fontId="2"/>
  </si>
  <si>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</si>
  <si>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算定日が属する月の利用者の総数のうち、要介護３、要介護４又は要介護５である者の割合が４割以上、毎月その割合を記録</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rPh sb="43" eb="44">
      <t>ワリ</t>
    </rPh>
    <rPh sb="44" eb="46">
      <t>イジョウ</t>
    </rPh>
    <rPh sb="47" eb="49">
      <t>マイツキ</t>
    </rPh>
    <rPh sb="51" eb="53">
      <t>ワリアイ</t>
    </rPh>
    <rPh sb="54" eb="56">
      <t>キロク</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</si>
  <si>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</si>
  <si>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他の法人が運営する指定居宅介護支援事業者と共同で事例検討会、研修会等を実施している</t>
    <rPh sb="0" eb="1">
      <t>ホカ</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8">
      <t>ケントウ</t>
    </rPh>
    <rPh sb="28" eb="29">
      <t>カイ</t>
    </rPh>
    <rPh sb="30" eb="32">
      <t>ケンシュウ</t>
    </rPh>
    <rPh sb="32" eb="33">
      <t>カイ</t>
    </rPh>
    <rPh sb="33" eb="34">
      <t>トウ</t>
    </rPh>
    <rPh sb="35" eb="37">
      <t>ジッシ</t>
    </rPh>
    <phoneticPr fontId="2"/>
  </si>
  <si>
    <t>毎年度、事例検討会、研修会等の計画を定めている</t>
    <rPh sb="0" eb="3">
      <t>マイネンド</t>
    </rPh>
    <rPh sb="4" eb="6">
      <t>ジレイ</t>
    </rPh>
    <rPh sb="6" eb="8">
      <t>ケントウ</t>
    </rPh>
    <rPh sb="8" eb="9">
      <t>カイ</t>
    </rPh>
    <rPh sb="10" eb="13">
      <t>ケンシュウカイ</t>
    </rPh>
    <rPh sb="13" eb="14">
      <t>トウ</t>
    </rPh>
    <rPh sb="15" eb="17">
      <t>ケイカク</t>
    </rPh>
    <rPh sb="18" eb="19">
      <t>サダ</t>
    </rPh>
    <phoneticPr fontId="2"/>
  </si>
  <si>
    <t>居宅サービス計画の新規作成及びその変更に当たって、利用者の居宅を訪問し、利用者及びその家族に面接の実施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3" eb="45">
      <t>カゾク</t>
    </rPh>
    <rPh sb="46" eb="48">
      <t>メンセツ</t>
    </rPh>
    <rPh sb="49" eb="51">
      <t>ジッシ</t>
    </rPh>
    <phoneticPr fontId="2"/>
  </si>
  <si>
    <t>居宅サービス計画の原案の内容について利用者又はその家族に対して説明し、文書により利用者の同意を得た上で、居宅サービス計画を利用者及び担当者に交付</t>
    <rPh sb="0" eb="2">
      <t>キョタク</t>
    </rPh>
    <rPh sb="6" eb="8">
      <t>ケイカク</t>
    </rPh>
    <rPh sb="9" eb="11">
      <t>ゲンアン</t>
    </rPh>
    <rPh sb="12" eb="14">
      <t>ナイヨウ</t>
    </rPh>
    <rPh sb="18" eb="21">
      <t>リヨウシャ</t>
    </rPh>
    <rPh sb="21" eb="22">
      <t>マタ</t>
    </rPh>
    <rPh sb="25" eb="27">
      <t>カゾク</t>
    </rPh>
    <rPh sb="28" eb="29">
      <t>タイ</t>
    </rPh>
    <rPh sb="31" eb="33">
      <t>セツメイ</t>
    </rPh>
    <rPh sb="35" eb="37">
      <t>ブンショ</t>
    </rPh>
    <rPh sb="40" eb="43">
      <t>リヨウシャ</t>
    </rPh>
    <rPh sb="44" eb="46">
      <t>ドウイ</t>
    </rPh>
    <rPh sb="47" eb="48">
      <t>エ</t>
    </rPh>
    <rPh sb="49" eb="50">
      <t>ウエ</t>
    </rPh>
    <rPh sb="52" eb="54">
      <t>キョタク</t>
    </rPh>
    <rPh sb="58" eb="60">
      <t>ケイカク</t>
    </rPh>
    <rPh sb="61" eb="64">
      <t>リヨウシャ</t>
    </rPh>
    <rPh sb="64" eb="65">
      <t>オヨ</t>
    </rPh>
    <rPh sb="66" eb="69">
      <t>タントウシャ</t>
    </rPh>
    <rPh sb="70" eb="72">
      <t>コウフ</t>
    </rPh>
    <phoneticPr fontId="2"/>
  </si>
  <si>
    <t>モニタリングに当たって、１月に１回は利用者の居宅を訪問し、利用者に面接の実施</t>
    <rPh sb="7" eb="8">
      <t>ア</t>
    </rPh>
    <rPh sb="13" eb="14">
      <t>ガツ</t>
    </rPh>
    <rPh sb="16" eb="17">
      <t>カイ</t>
    </rPh>
    <rPh sb="18" eb="21">
      <t>リヨウシャ</t>
    </rPh>
    <rPh sb="22" eb="24">
      <t>キョタク</t>
    </rPh>
    <rPh sb="25" eb="27">
      <t>ホウモン</t>
    </rPh>
    <rPh sb="29" eb="32">
      <t>リヨウシャ</t>
    </rPh>
    <rPh sb="33" eb="35">
      <t>メンセツ</t>
    </rPh>
    <rPh sb="36" eb="38">
      <t>ジッシ</t>
    </rPh>
    <phoneticPr fontId="2"/>
  </si>
  <si>
    <t>必要に応じて、多様な主体等が提供する生活支援のサービス（インフォーマルサービスを含む）が包括的に提供されるような居宅サービス計画を作成している</t>
    <rPh sb="0" eb="2">
      <t>ヒツヨウ</t>
    </rPh>
    <rPh sb="3" eb="4">
      <t>オウ</t>
    </rPh>
    <rPh sb="7" eb="9">
      <t>タヨウ</t>
    </rPh>
    <rPh sb="10" eb="12">
      <t>シュタイ</t>
    </rPh>
    <rPh sb="12" eb="13">
      <t>トウ</t>
    </rPh>
    <rPh sb="14" eb="16">
      <t>テイキョウ</t>
    </rPh>
    <rPh sb="18" eb="20">
      <t>セイカツ</t>
    </rPh>
    <rPh sb="20" eb="22">
      <t>シエン</t>
    </rPh>
    <rPh sb="40" eb="41">
      <t>フク</t>
    </rPh>
    <rPh sb="44" eb="47">
      <t>ホウカツテキ</t>
    </rPh>
    <rPh sb="48" eb="50">
      <t>テイキョウ</t>
    </rPh>
    <rPh sb="56" eb="58">
      <t>キョタク</t>
    </rPh>
    <rPh sb="62" eb="64">
      <t>ケイカク</t>
    </rPh>
    <rPh sb="65" eb="67">
      <t>サクセイ</t>
    </rPh>
    <phoneticPr fontId="2"/>
  </si>
  <si>
    <t>利用者に関する情報又はサービス提供に当たっての留意事項に係る伝達等を目的とした会議を定期的に開催（おおむね週１回以上）、当該記録の作成（５年間保存）</t>
    <rPh sb="60" eb="62">
      <t>トウガイ</t>
    </rPh>
    <rPh sb="62" eb="64">
      <t>キロク</t>
    </rPh>
    <rPh sb="69" eb="71">
      <t>ネンカン</t>
    </rPh>
    <rPh sb="71" eb="73">
      <t>ホゾン</t>
    </rPh>
    <phoneticPr fontId="2"/>
  </si>
  <si>
    <t>他の法人が運営する指定居宅介護支援事業者と共同で事例検討会、研修会等を実施している</t>
    <rPh sb="0" eb="1">
      <t>ホカ</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8">
      <t>ケントウ</t>
    </rPh>
    <rPh sb="28" eb="29">
      <t>カイ</t>
    </rPh>
    <rPh sb="30" eb="32">
      <t>ケンシュウ</t>
    </rPh>
    <rPh sb="33" eb="34">
      <t>トウ</t>
    </rPh>
    <rPh sb="35" eb="37">
      <t>ジッシ</t>
    </rPh>
    <phoneticPr fontId="2"/>
  </si>
  <si>
    <t>利用者に関する情報又はサービス提供に当たっての留意事項に係る伝達等を目的とした会議を定期的に開催（おおむね週１回以上）、当該記録の作成（５年間保存）</t>
    <rPh sb="69" eb="71">
      <t>ネンカン</t>
    </rPh>
    <rPh sb="71" eb="73">
      <t>ホゾン</t>
    </rPh>
    <phoneticPr fontId="2"/>
  </si>
  <si>
    <t>毎年度、事例検討会、研修会等の計画を定めている</t>
    <phoneticPr fontId="1"/>
  </si>
  <si>
    <t>常勤かつ専従の介護支援専門員１名以上（主任介護支援専門員を除く）
専従の介護支援専門員を常勤換算方法で１名以上（主任介護支援専門員を除く）
ただし、連携している事業所との兼務は可</t>
    <rPh sb="0" eb="2">
      <t>ジョウキン</t>
    </rPh>
    <rPh sb="4" eb="6">
      <t>センジュウ</t>
    </rPh>
    <rPh sb="7" eb="9">
      <t>カイゴ</t>
    </rPh>
    <rPh sb="9" eb="11">
      <t>シエン</t>
    </rPh>
    <rPh sb="11" eb="14">
      <t>センモンイン</t>
    </rPh>
    <rPh sb="15" eb="16">
      <t>メイ</t>
    </rPh>
    <rPh sb="16" eb="18">
      <t>イジョウ</t>
    </rPh>
    <rPh sb="52" eb="53">
      <t>メイ</t>
    </rPh>
    <rPh sb="53" eb="55">
      <t>イジョウ</t>
    </rPh>
    <rPh sb="56" eb="58">
      <t>シュニン</t>
    </rPh>
    <rPh sb="58" eb="60">
      <t>カイゴ</t>
    </rPh>
    <rPh sb="60" eb="62">
      <t>シエン</t>
    </rPh>
    <rPh sb="62" eb="64">
      <t>センモン</t>
    </rPh>
    <rPh sb="64" eb="65">
      <t>イン</t>
    </rPh>
    <rPh sb="66" eb="67">
      <t>ノゾ</t>
    </rPh>
    <rPh sb="74" eb="76">
      <t>レンケイ</t>
    </rPh>
    <rPh sb="80" eb="83">
      <t>ジギョウショ</t>
    </rPh>
    <rPh sb="85" eb="87">
      <t>ケンム</t>
    </rPh>
    <rPh sb="88" eb="89">
      <t>カ</t>
    </rPh>
    <phoneticPr fontId="2"/>
  </si>
  <si>
    <t>２４時間連絡体制を確保し、かつ、必要に応じて利用者等の相談に対応する体制（連携でも可）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7" eb="39">
      <t>レンケイ</t>
    </rPh>
    <rPh sb="41" eb="42">
      <t>カ</t>
    </rPh>
    <phoneticPr fontId="2"/>
  </si>
  <si>
    <t>毎年度、事例検討会、研修等の計画を定めている</t>
    <rPh sb="0" eb="3">
      <t>マイネンド</t>
    </rPh>
    <rPh sb="4" eb="6">
      <t>ジレイ</t>
    </rPh>
    <rPh sb="6" eb="8">
      <t>ケントウ</t>
    </rPh>
    <rPh sb="8" eb="9">
      <t>カイ</t>
    </rPh>
    <rPh sb="10" eb="12">
      <t>ケンシュウ</t>
    </rPh>
    <rPh sb="12" eb="13">
      <t>トウ</t>
    </rPh>
    <rPh sb="14" eb="16">
      <t>ケイカク</t>
    </rPh>
    <rPh sb="17" eb="18">
      <t>サダ</t>
    </rPh>
    <phoneticPr fontId="2"/>
  </si>
  <si>
    <t>他の法人が運営する指定居宅介護支援事業者と共同で事例検討会、研修会等を実施していること（連携でも可）</t>
    <rPh sb="0" eb="1">
      <t>ホカ</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8">
      <t>ケントウ</t>
    </rPh>
    <rPh sb="28" eb="29">
      <t>カイ</t>
    </rPh>
    <rPh sb="30" eb="32">
      <t>ケンシュウ</t>
    </rPh>
    <rPh sb="32" eb="33">
      <t>カイ</t>
    </rPh>
    <rPh sb="33" eb="34">
      <t>トウ</t>
    </rPh>
    <rPh sb="35" eb="37">
      <t>ジッシ</t>
    </rPh>
    <rPh sb="44" eb="46">
      <t>レンケイ</t>
    </rPh>
    <rPh sb="48" eb="49">
      <t>カ</t>
    </rPh>
    <phoneticPr fontId="2"/>
  </si>
  <si>
    <t>①前々年度の３月から前年度の２月までの間において退院・退所加算の算定に係る病院、診療所、地域密着型介護老人福祉施設又は介護保険施設との連携回数の合計が３５回以上
※退院・退所加算の算定回数ではない</t>
    <rPh sb="1" eb="3">
      <t>ゼンゼン</t>
    </rPh>
    <rPh sb="7" eb="8">
      <t>ガツ</t>
    </rPh>
    <rPh sb="10" eb="13">
      <t>ゼンネンド</t>
    </rPh>
    <rPh sb="15" eb="16">
      <t>ガツ</t>
    </rPh>
    <rPh sb="19" eb="20">
      <t>アイダ</t>
    </rPh>
    <rPh sb="24" eb="26">
      <t>タイイン</t>
    </rPh>
    <rPh sb="27" eb="29">
      <t>タイショ</t>
    </rPh>
    <rPh sb="29" eb="31">
      <t>カサン</t>
    </rPh>
    <rPh sb="32" eb="34">
      <t>サンテイ</t>
    </rPh>
    <rPh sb="35" eb="36">
      <t>カカ</t>
    </rPh>
    <rPh sb="37" eb="39">
      <t>ビョウイン</t>
    </rPh>
    <rPh sb="40" eb="42">
      <t>シンリョウ</t>
    </rPh>
    <rPh sb="42" eb="43">
      <t>ショ</t>
    </rPh>
    <rPh sb="44" eb="46">
      <t>チイキ</t>
    </rPh>
    <rPh sb="46" eb="49">
      <t>ミッチャクガタ</t>
    </rPh>
    <rPh sb="49" eb="51">
      <t>カイゴ</t>
    </rPh>
    <rPh sb="51" eb="53">
      <t>ロウジン</t>
    </rPh>
    <rPh sb="53" eb="55">
      <t>フクシ</t>
    </rPh>
    <rPh sb="55" eb="57">
      <t>シセツ</t>
    </rPh>
    <rPh sb="57" eb="58">
      <t>マタ</t>
    </rPh>
    <rPh sb="59" eb="61">
      <t>カイゴ</t>
    </rPh>
    <rPh sb="61" eb="63">
      <t>ホケン</t>
    </rPh>
    <rPh sb="63" eb="65">
      <t>シセツ</t>
    </rPh>
    <rPh sb="67" eb="69">
      <t>レンケイ</t>
    </rPh>
    <rPh sb="69" eb="71">
      <t>カイスウ</t>
    </rPh>
    <rPh sb="72" eb="74">
      <t>ゴウケイ</t>
    </rPh>
    <rPh sb="77" eb="80">
      <t>カイイジョウ</t>
    </rPh>
    <rPh sb="82" eb="84">
      <t>タイイン</t>
    </rPh>
    <rPh sb="85" eb="87">
      <t>タイショ</t>
    </rPh>
    <rPh sb="87" eb="89">
      <t>カサン</t>
    </rPh>
    <rPh sb="90" eb="92">
      <t>サンテイ</t>
    </rPh>
    <rPh sb="92" eb="94">
      <t>カイスウ</t>
    </rPh>
    <phoneticPr fontId="2"/>
  </si>
  <si>
    <t>利用者が医師の診察を受ける際に同席し、医師等に利用者の心身の状況や生活環境等の必要な情報提供を行い、医師等から利用者に関する必要な情報提供を受けた上で、居宅サービス計画（ケアプラン）に記録している</t>
    <rPh sb="0" eb="3">
      <t>リヨウシャ</t>
    </rPh>
    <rPh sb="4" eb="6">
      <t>イシ</t>
    </rPh>
    <rPh sb="7" eb="9">
      <t>シンサツ</t>
    </rPh>
    <rPh sb="10" eb="11">
      <t>ウ</t>
    </rPh>
    <rPh sb="13" eb="14">
      <t>サイ</t>
    </rPh>
    <rPh sb="15" eb="17">
      <t>ドウセキ</t>
    </rPh>
    <rPh sb="19" eb="21">
      <t>イシ</t>
    </rPh>
    <rPh sb="21" eb="22">
      <t>トウ</t>
    </rPh>
    <rPh sb="23" eb="26">
      <t>リヨウシャ</t>
    </rPh>
    <rPh sb="27" eb="29">
      <t>シンシン</t>
    </rPh>
    <rPh sb="30" eb="32">
      <t>ジョウキョウ</t>
    </rPh>
    <rPh sb="33" eb="35">
      <t>セイカツ</t>
    </rPh>
    <rPh sb="35" eb="37">
      <t>カンキョウ</t>
    </rPh>
    <rPh sb="37" eb="38">
      <t>トウ</t>
    </rPh>
    <rPh sb="39" eb="41">
      <t>ヒツヨウ</t>
    </rPh>
    <rPh sb="42" eb="44">
      <t>ジョウホウ</t>
    </rPh>
    <rPh sb="44" eb="46">
      <t>テイキョウ</t>
    </rPh>
    <rPh sb="47" eb="48">
      <t>オコナ</t>
    </rPh>
    <rPh sb="50" eb="52">
      <t>イシ</t>
    </rPh>
    <rPh sb="52" eb="53">
      <t>トウ</t>
    </rPh>
    <rPh sb="55" eb="58">
      <t>リヨウシャ</t>
    </rPh>
    <rPh sb="59" eb="60">
      <t>カン</t>
    </rPh>
    <rPh sb="62" eb="64">
      <t>ヒツヨウ</t>
    </rPh>
    <rPh sb="65" eb="67">
      <t>ジョウホウ</t>
    </rPh>
    <rPh sb="67" eb="69">
      <t>テイキョウ</t>
    </rPh>
    <rPh sb="70" eb="71">
      <t>ウ</t>
    </rPh>
    <rPh sb="73" eb="74">
      <t>ウエ</t>
    </rPh>
    <rPh sb="76" eb="78">
      <t>キョタク</t>
    </rPh>
    <rPh sb="82" eb="84">
      <t>ケイカク</t>
    </rPh>
    <rPh sb="92" eb="94">
      <t>キロク</t>
    </rPh>
    <phoneticPr fontId="2"/>
  </si>
  <si>
    <t>入院・入所をしていた者の退院又は退所に当たって、病院・施設の職員と面談を行い、退院・退所後７日以内にカンファレンス以外の方法により利用者に関する情報の提供を１回受け、居宅サービス計画を作成、居宅サービス又は地域密着型サービスの利用に関する調整を行っている</t>
    <rPh sb="0" eb="2">
      <t>ニュウイン</t>
    </rPh>
    <rPh sb="3" eb="5">
      <t>ニュウショ</t>
    </rPh>
    <rPh sb="10" eb="11">
      <t>モノ</t>
    </rPh>
    <rPh sb="12" eb="14">
      <t>タイイン</t>
    </rPh>
    <rPh sb="14" eb="15">
      <t>マタ</t>
    </rPh>
    <rPh sb="16" eb="18">
      <t>タイショ</t>
    </rPh>
    <rPh sb="19" eb="20">
      <t>ア</t>
    </rPh>
    <rPh sb="24" eb="26">
      <t>ビョウイン</t>
    </rPh>
    <rPh sb="27" eb="29">
      <t>シセツ</t>
    </rPh>
    <rPh sb="30" eb="32">
      <t>ショクイン</t>
    </rPh>
    <rPh sb="33" eb="35">
      <t>メンダン</t>
    </rPh>
    <rPh sb="36" eb="37">
      <t>オコナ</t>
    </rPh>
    <rPh sb="46" eb="47">
      <t>ニチ</t>
    </rPh>
    <rPh sb="47" eb="49">
      <t>イナイ</t>
    </rPh>
    <rPh sb="57" eb="59">
      <t>イガイ</t>
    </rPh>
    <rPh sb="60" eb="62">
      <t>ホウホウ</t>
    </rPh>
    <rPh sb="65" eb="68">
      <t>リヨウシャ</t>
    </rPh>
    <rPh sb="69" eb="70">
      <t>カン</t>
    </rPh>
    <rPh sb="72" eb="74">
      <t>ジョウホウ</t>
    </rPh>
    <rPh sb="75" eb="77">
      <t>テイキョウ</t>
    </rPh>
    <rPh sb="79" eb="80">
      <t>カイ</t>
    </rPh>
    <rPh sb="80" eb="81">
      <t>ウ</t>
    </rPh>
    <rPh sb="83" eb="85">
      <t>キョタク</t>
    </rPh>
    <rPh sb="89" eb="91">
      <t>ケイカク</t>
    </rPh>
    <rPh sb="92" eb="94">
      <t>サクセイ</t>
    </rPh>
    <rPh sb="95" eb="97">
      <t>キョタク</t>
    </rPh>
    <rPh sb="101" eb="102">
      <t>マタ</t>
    </rPh>
    <rPh sb="103" eb="105">
      <t>チイキ</t>
    </rPh>
    <rPh sb="105" eb="107">
      <t>ミッチャク</t>
    </rPh>
    <rPh sb="107" eb="108">
      <t>ガタ</t>
    </rPh>
    <rPh sb="113" eb="115">
      <t>リヨウ</t>
    </rPh>
    <rPh sb="116" eb="117">
      <t>カン</t>
    </rPh>
    <rPh sb="119" eb="121">
      <t>チョウセイ</t>
    </rPh>
    <rPh sb="122" eb="123">
      <t>オコナ</t>
    </rPh>
    <phoneticPr fontId="2"/>
  </si>
  <si>
    <t>他の退院・退所加算、初回加算を算定していない</t>
    <rPh sb="0" eb="1">
      <t>ホカ</t>
    </rPh>
    <rPh sb="2" eb="4">
      <t>タイイン</t>
    </rPh>
    <rPh sb="5" eb="7">
      <t>タイショ</t>
    </rPh>
    <rPh sb="7" eb="9">
      <t>カサン</t>
    </rPh>
    <rPh sb="10" eb="12">
      <t>ショカイ</t>
    </rPh>
    <rPh sb="12" eb="14">
      <t>カサン</t>
    </rPh>
    <rPh sb="15" eb="17">
      <t>サンテイ</t>
    </rPh>
    <phoneticPr fontId="2"/>
  </si>
  <si>
    <t>入院・入所をしていた者の退院又は退所に当たって、病院・施設の職員と面談を行い、退院・退所後７日以内にカンファレンスにより利用者に関する情報の提供を１回受け、居宅サービス計画を作成、居宅サービス又は地域密着型サービスの利用に関する調整を行っている</t>
    <rPh sb="0" eb="2">
      <t>ニュウイン</t>
    </rPh>
    <rPh sb="3" eb="5">
      <t>ニュウショ</t>
    </rPh>
    <rPh sb="10" eb="11">
      <t>モノ</t>
    </rPh>
    <rPh sb="12" eb="14">
      <t>タイイン</t>
    </rPh>
    <rPh sb="14" eb="15">
      <t>マタ</t>
    </rPh>
    <rPh sb="16" eb="18">
      <t>タイショ</t>
    </rPh>
    <rPh sb="19" eb="20">
      <t>ア</t>
    </rPh>
    <rPh sb="24" eb="26">
      <t>ビョウイン</t>
    </rPh>
    <rPh sb="27" eb="29">
      <t>シセツ</t>
    </rPh>
    <rPh sb="30" eb="32">
      <t>ショクイン</t>
    </rPh>
    <rPh sb="33" eb="35">
      <t>メンダン</t>
    </rPh>
    <rPh sb="36" eb="37">
      <t>オコナ</t>
    </rPh>
    <rPh sb="46" eb="47">
      <t>ニチ</t>
    </rPh>
    <rPh sb="47" eb="49">
      <t>イナイ</t>
    </rPh>
    <rPh sb="60" eb="63">
      <t>リヨウシャ</t>
    </rPh>
    <rPh sb="64" eb="65">
      <t>カン</t>
    </rPh>
    <rPh sb="67" eb="69">
      <t>ジョウホウ</t>
    </rPh>
    <rPh sb="70" eb="72">
      <t>テイキョウ</t>
    </rPh>
    <rPh sb="74" eb="75">
      <t>カイ</t>
    </rPh>
    <rPh sb="75" eb="76">
      <t>ウ</t>
    </rPh>
    <rPh sb="78" eb="80">
      <t>キョタク</t>
    </rPh>
    <rPh sb="84" eb="86">
      <t>ケイカク</t>
    </rPh>
    <rPh sb="87" eb="89">
      <t>サクセイ</t>
    </rPh>
    <rPh sb="90" eb="92">
      <t>キョタク</t>
    </rPh>
    <rPh sb="96" eb="97">
      <t>マタ</t>
    </rPh>
    <rPh sb="98" eb="100">
      <t>チイキ</t>
    </rPh>
    <rPh sb="100" eb="102">
      <t>ミッチャク</t>
    </rPh>
    <rPh sb="102" eb="103">
      <t>ガタ</t>
    </rPh>
    <rPh sb="108" eb="110">
      <t>リヨウ</t>
    </rPh>
    <rPh sb="111" eb="112">
      <t>カン</t>
    </rPh>
    <rPh sb="114" eb="116">
      <t>チョウセイ</t>
    </rPh>
    <rPh sb="117" eb="118">
      <t>オコナ</t>
    </rPh>
    <phoneticPr fontId="2"/>
  </si>
  <si>
    <t>入院・入所をしていた者の退院又は退所に当たって、病院・施設の職員と面談を行い、退院・退所後７日以内にカンファレンス以外の方法により利用者に関する情報の提供を２回以上受け、居宅サービス計画を作成、居宅サービス又は地域密着型サービスの利用に関する調整を行っている</t>
    <rPh sb="0" eb="2">
      <t>ニュウイン</t>
    </rPh>
    <rPh sb="3" eb="5">
      <t>ニュウショ</t>
    </rPh>
    <rPh sb="10" eb="11">
      <t>モノ</t>
    </rPh>
    <rPh sb="12" eb="14">
      <t>タイイン</t>
    </rPh>
    <rPh sb="14" eb="15">
      <t>マタ</t>
    </rPh>
    <rPh sb="16" eb="18">
      <t>タイショ</t>
    </rPh>
    <rPh sb="19" eb="20">
      <t>ア</t>
    </rPh>
    <rPh sb="24" eb="26">
      <t>ビョウイン</t>
    </rPh>
    <rPh sb="27" eb="29">
      <t>シセツ</t>
    </rPh>
    <rPh sb="30" eb="32">
      <t>ショクイン</t>
    </rPh>
    <rPh sb="33" eb="35">
      <t>メンダン</t>
    </rPh>
    <rPh sb="36" eb="37">
      <t>オコナ</t>
    </rPh>
    <rPh sb="46" eb="47">
      <t>ニチ</t>
    </rPh>
    <rPh sb="47" eb="49">
      <t>イナイ</t>
    </rPh>
    <rPh sb="57" eb="59">
      <t>イガイ</t>
    </rPh>
    <rPh sb="60" eb="62">
      <t>ホウホウ</t>
    </rPh>
    <rPh sb="65" eb="68">
      <t>リヨウシャ</t>
    </rPh>
    <rPh sb="69" eb="70">
      <t>カン</t>
    </rPh>
    <rPh sb="72" eb="74">
      <t>ジョウホウ</t>
    </rPh>
    <rPh sb="75" eb="77">
      <t>テイキョウ</t>
    </rPh>
    <rPh sb="79" eb="80">
      <t>カイ</t>
    </rPh>
    <rPh sb="80" eb="82">
      <t>イジョウ</t>
    </rPh>
    <rPh sb="82" eb="83">
      <t>ウ</t>
    </rPh>
    <rPh sb="85" eb="87">
      <t>キョタク</t>
    </rPh>
    <rPh sb="91" eb="93">
      <t>ケイカク</t>
    </rPh>
    <rPh sb="94" eb="96">
      <t>サクセイ</t>
    </rPh>
    <rPh sb="97" eb="99">
      <t>キョタク</t>
    </rPh>
    <rPh sb="103" eb="104">
      <t>マタ</t>
    </rPh>
    <rPh sb="105" eb="107">
      <t>チイキ</t>
    </rPh>
    <rPh sb="107" eb="109">
      <t>ミッチャク</t>
    </rPh>
    <rPh sb="109" eb="110">
      <t>ガタ</t>
    </rPh>
    <rPh sb="115" eb="117">
      <t>リヨウ</t>
    </rPh>
    <rPh sb="118" eb="119">
      <t>カン</t>
    </rPh>
    <rPh sb="121" eb="123">
      <t>チョウセイ</t>
    </rPh>
    <rPh sb="124" eb="125">
      <t>オコナ</t>
    </rPh>
    <phoneticPr fontId="2"/>
  </si>
  <si>
    <t>２４時間連絡できる体制の確保、かつ、必要に応じて指定居宅介護支援を行うことができる体制</t>
    <rPh sb="2" eb="4">
      <t>ジカン</t>
    </rPh>
    <rPh sb="4" eb="6">
      <t>レンラク</t>
    </rPh>
    <rPh sb="9" eb="11">
      <t>タイセイ</t>
    </rPh>
    <rPh sb="12" eb="14">
      <t>カクホ</t>
    </rPh>
    <rPh sb="18" eb="20">
      <t>ヒツヨウ</t>
    </rPh>
    <rPh sb="21" eb="22">
      <t>オウ</t>
    </rPh>
    <rPh sb="24" eb="26">
      <t>シテイ</t>
    </rPh>
    <rPh sb="26" eb="28">
      <t>キョタク</t>
    </rPh>
    <rPh sb="28" eb="30">
      <t>カイゴ</t>
    </rPh>
    <rPh sb="30" eb="32">
      <t>シエン</t>
    </rPh>
    <rPh sb="33" eb="34">
      <t>オコナ</t>
    </rPh>
    <rPh sb="41" eb="43">
      <t>タイセイ</t>
    </rPh>
    <phoneticPr fontId="2"/>
  </si>
  <si>
    <t>死亡日及び死亡日前１４日以内に２日以上、当該利用者又はその家族の同意を得て、当該利用者の居宅を訪問</t>
    <rPh sb="0" eb="2">
      <t>シボウ</t>
    </rPh>
    <rPh sb="2" eb="3">
      <t>ビ</t>
    </rPh>
    <rPh sb="3" eb="4">
      <t>オヨ</t>
    </rPh>
    <rPh sb="5" eb="8">
      <t>シボウビ</t>
    </rPh>
    <rPh sb="8" eb="9">
      <t>マエ</t>
    </rPh>
    <rPh sb="11" eb="12">
      <t>ニチ</t>
    </rPh>
    <rPh sb="12" eb="14">
      <t>イナイ</t>
    </rPh>
    <rPh sb="16" eb="17">
      <t>ニチ</t>
    </rPh>
    <rPh sb="17" eb="19">
      <t>イジョウ</t>
    </rPh>
    <rPh sb="20" eb="22">
      <t>トウガイ</t>
    </rPh>
    <rPh sb="22" eb="25">
      <t>リヨウシャ</t>
    </rPh>
    <rPh sb="25" eb="26">
      <t>マタ</t>
    </rPh>
    <rPh sb="29" eb="31">
      <t>カゾク</t>
    </rPh>
    <rPh sb="32" eb="34">
      <t>ドウイ</t>
    </rPh>
    <rPh sb="35" eb="36">
      <t>エ</t>
    </rPh>
    <rPh sb="38" eb="40">
      <t>トウガイ</t>
    </rPh>
    <rPh sb="40" eb="43">
      <t>リヨウシャ</t>
    </rPh>
    <rPh sb="44" eb="46">
      <t>キョタク</t>
    </rPh>
    <rPh sb="47" eb="49">
      <t>ホウモン</t>
    </rPh>
    <phoneticPr fontId="2"/>
  </si>
  <si>
    <t>利用者の心身の状況等を記録し、主治の医師及び居宅サービス計画に位置付けた居宅サービス事業者に提供</t>
    <rPh sb="0" eb="2">
      <t>リヨウ</t>
    </rPh>
    <rPh sb="2" eb="3">
      <t>シャ</t>
    </rPh>
    <rPh sb="4" eb="6">
      <t>シンシン</t>
    </rPh>
    <rPh sb="7" eb="10">
      <t>ジョウキョウトウ</t>
    </rPh>
    <rPh sb="11" eb="13">
      <t>キロク</t>
    </rPh>
    <rPh sb="15" eb="17">
      <t>シュジ</t>
    </rPh>
    <rPh sb="18" eb="20">
      <t>イシ</t>
    </rPh>
    <rPh sb="20" eb="21">
      <t>オヨ</t>
    </rPh>
    <rPh sb="22" eb="24">
      <t>キョタク</t>
    </rPh>
    <rPh sb="28" eb="30">
      <t>ケイカク</t>
    </rPh>
    <rPh sb="31" eb="34">
      <t>イチヅ</t>
    </rPh>
    <rPh sb="36" eb="38">
      <t>キョタク</t>
    </rPh>
    <rPh sb="42" eb="44">
      <t>ジギョウ</t>
    </rPh>
    <rPh sb="44" eb="45">
      <t>シャ</t>
    </rPh>
    <rPh sb="46" eb="48">
      <t>テイキョウ</t>
    </rPh>
    <phoneticPr fontId="2"/>
  </si>
  <si>
    <t>病院又は診療所の求めにより、当該病院又は診療所の医師又は看護師等と共に利用者の居宅を訪問し、カンファレンスを行い、そのカンファレンスの実施日、参加した医療関係職種等の氏名及び要点を居宅サービス計画等に記載</t>
    <rPh sb="0" eb="2">
      <t>ビョウイン</t>
    </rPh>
    <rPh sb="2" eb="3">
      <t>マタ</t>
    </rPh>
    <rPh sb="4" eb="7">
      <t>シンリョウジョ</t>
    </rPh>
    <rPh sb="8" eb="9">
      <t>モト</t>
    </rPh>
    <rPh sb="14" eb="16">
      <t>トウガイ</t>
    </rPh>
    <rPh sb="16" eb="18">
      <t>ビョウイン</t>
    </rPh>
    <rPh sb="18" eb="19">
      <t>マタ</t>
    </rPh>
    <rPh sb="20" eb="22">
      <t>シンリョウ</t>
    </rPh>
    <rPh sb="22" eb="23">
      <t>ショ</t>
    </rPh>
    <rPh sb="24" eb="26">
      <t>イシ</t>
    </rPh>
    <rPh sb="26" eb="27">
      <t>マタ</t>
    </rPh>
    <rPh sb="28" eb="32">
      <t>カンゴシトウ</t>
    </rPh>
    <rPh sb="33" eb="34">
      <t>トモ</t>
    </rPh>
    <rPh sb="35" eb="38">
      <t>リヨウシャ</t>
    </rPh>
    <rPh sb="39" eb="41">
      <t>キョタク</t>
    </rPh>
    <rPh sb="42" eb="44">
      <t>ホウモン</t>
    </rPh>
    <rPh sb="54" eb="55">
      <t>オコナ</t>
    </rPh>
    <rPh sb="67" eb="70">
      <t>ジッシビ</t>
    </rPh>
    <rPh sb="71" eb="73">
      <t>サンカ</t>
    </rPh>
    <rPh sb="75" eb="77">
      <t>イリョウ</t>
    </rPh>
    <rPh sb="77" eb="79">
      <t>カンケイ</t>
    </rPh>
    <rPh sb="79" eb="82">
      <t>ショクシュトウ</t>
    </rPh>
    <rPh sb="83" eb="85">
      <t>シメイ</t>
    </rPh>
    <rPh sb="85" eb="86">
      <t>オヨ</t>
    </rPh>
    <rPh sb="87" eb="89">
      <t>ヨウテン</t>
    </rPh>
    <rPh sb="90" eb="92">
      <t>キョタク</t>
    </rPh>
    <rPh sb="96" eb="99">
      <t>ケイカクトウ</t>
    </rPh>
    <rPh sb="100" eb="102">
      <t>キサイ</t>
    </rPh>
    <phoneticPr fontId="2"/>
  </si>
  <si>
    <t>必要に応じて、速やかに居宅サービス計画を変更し、居宅サービス又は地域密着型サービスの利用に関する調整を行っている</t>
    <rPh sb="0" eb="2">
      <t>ヒツヨウ</t>
    </rPh>
    <rPh sb="3" eb="4">
      <t>オウ</t>
    </rPh>
    <rPh sb="7" eb="8">
      <t>スミ</t>
    </rPh>
    <rPh sb="11" eb="13">
      <t>キョタク</t>
    </rPh>
    <rPh sb="17" eb="19">
      <t>ケイカク</t>
    </rPh>
    <rPh sb="20" eb="22">
      <t>ヘンコウ</t>
    </rPh>
    <rPh sb="24" eb="26">
      <t>キョタク</t>
    </rPh>
    <rPh sb="30" eb="31">
      <t>マタ</t>
    </rPh>
    <rPh sb="32" eb="34">
      <t>チイキ</t>
    </rPh>
    <rPh sb="34" eb="36">
      <t>ミッチャク</t>
    </rPh>
    <rPh sb="36" eb="37">
      <t>ガタ</t>
    </rPh>
    <rPh sb="42" eb="44">
      <t>リヨウ</t>
    </rPh>
    <rPh sb="45" eb="46">
      <t>カン</t>
    </rPh>
    <rPh sb="48" eb="50">
      <t>チョウセイ</t>
    </rPh>
    <rPh sb="51" eb="52">
      <t>オコナ</t>
    </rPh>
    <phoneticPr fontId="2"/>
  </si>
  <si>
    <t>利用者が病院又は診療所に入院してから３日以内に、当該病院又は診療所の職員に対して当該利用者に係る必要な情報（心身の状況、生活環境及びサービスの利用状況）の提供　※１月に１回を限度</t>
    <rPh sb="0" eb="3">
      <t>リヨウシャ</t>
    </rPh>
    <rPh sb="4" eb="6">
      <t>ビョウイン</t>
    </rPh>
    <rPh sb="6" eb="7">
      <t>マタ</t>
    </rPh>
    <rPh sb="8" eb="10">
      <t>シンリョウ</t>
    </rPh>
    <rPh sb="10" eb="11">
      <t>ショ</t>
    </rPh>
    <rPh sb="12" eb="14">
      <t>ニュウイン</t>
    </rPh>
    <rPh sb="19" eb="20">
      <t>ニチ</t>
    </rPh>
    <rPh sb="20" eb="22">
      <t>イナイ</t>
    </rPh>
    <rPh sb="24" eb="26">
      <t>トウガイ</t>
    </rPh>
    <rPh sb="26" eb="28">
      <t>ビョウイン</t>
    </rPh>
    <rPh sb="28" eb="29">
      <t>マタ</t>
    </rPh>
    <rPh sb="30" eb="33">
      <t>シンリョウジョ</t>
    </rPh>
    <rPh sb="34" eb="36">
      <t>ショクイン</t>
    </rPh>
    <rPh sb="37" eb="38">
      <t>タイ</t>
    </rPh>
    <rPh sb="40" eb="42">
      <t>トウガイ</t>
    </rPh>
    <rPh sb="42" eb="45">
      <t>リヨウシャ</t>
    </rPh>
    <rPh sb="46" eb="47">
      <t>カカ</t>
    </rPh>
    <rPh sb="48" eb="50">
      <t>ヒツヨウ</t>
    </rPh>
    <rPh sb="51" eb="53">
      <t>ジョウホウ</t>
    </rPh>
    <rPh sb="54" eb="56">
      <t>シンシン</t>
    </rPh>
    <rPh sb="57" eb="59">
      <t>ジョウキョウ</t>
    </rPh>
    <rPh sb="60" eb="62">
      <t>セイカツ</t>
    </rPh>
    <rPh sb="62" eb="64">
      <t>カンキョウ</t>
    </rPh>
    <rPh sb="64" eb="65">
      <t>オヨ</t>
    </rPh>
    <rPh sb="71" eb="73">
      <t>リヨウ</t>
    </rPh>
    <rPh sb="73" eb="75">
      <t>ジョウキョウ</t>
    </rPh>
    <rPh sb="77" eb="79">
      <t>テイキョウ</t>
    </rPh>
    <rPh sb="82" eb="83">
      <t>ツキ</t>
    </rPh>
    <rPh sb="85" eb="86">
      <t>カイ</t>
    </rPh>
    <phoneticPr fontId="2"/>
  </si>
  <si>
    <t>利用者が病院又は診療所に入院してから４日以上７日以内に、当該病院又は診療所の職員に対して当該利用者に係る必要な情報（心身の状況、生活環境及びサービスの利用状況）の提供　※１月に１回を限度</t>
    <rPh sb="20" eb="22">
      <t>イジョウ</t>
    </rPh>
    <rPh sb="23" eb="24">
      <t>ニチ</t>
    </rPh>
    <rPh sb="28" eb="30">
      <t>トウガイ</t>
    </rPh>
    <rPh sb="30" eb="32">
      <t>ビョウイン</t>
    </rPh>
    <rPh sb="32" eb="33">
      <t>マタ</t>
    </rPh>
    <rPh sb="34" eb="37">
      <t>シンリョウジョ</t>
    </rPh>
    <rPh sb="38" eb="40">
      <t>ショクイン</t>
    </rPh>
    <rPh sb="41" eb="42">
      <t>タイ</t>
    </rPh>
    <rPh sb="44" eb="46">
      <t>トウガイ</t>
    </rPh>
    <rPh sb="46" eb="49">
      <t>リヨウシャ</t>
    </rPh>
    <rPh sb="50" eb="51">
      <t>カカ</t>
    </rPh>
    <rPh sb="52" eb="54">
      <t>ヒツヨウ</t>
    </rPh>
    <rPh sb="55" eb="57">
      <t>ジョウホウ</t>
    </rPh>
    <rPh sb="81" eb="83">
      <t>テイキョウ</t>
    </rPh>
    <rPh sb="91" eb="93">
      <t>ゲンド</t>
    </rPh>
    <phoneticPr fontId="2"/>
  </si>
  <si>
    <t>入院・入所をしていた者の退院又は退所に当たって、病院・施設の職員と面談を行い、退院・退所後７日以内に利用者に関する情報の提供を２回受け（うち１回以上はカンファレンスによること）、居宅サービス計画を作成、居宅サービス又は地域密着型サービスの利用に関する調整を行っている</t>
    <rPh sb="0" eb="2">
      <t>ニュウイン</t>
    </rPh>
    <rPh sb="3" eb="5">
      <t>ニュウショ</t>
    </rPh>
    <rPh sb="10" eb="11">
      <t>モノ</t>
    </rPh>
    <rPh sb="12" eb="14">
      <t>タイイン</t>
    </rPh>
    <rPh sb="14" eb="15">
      <t>マタ</t>
    </rPh>
    <rPh sb="16" eb="18">
      <t>タイショ</t>
    </rPh>
    <rPh sb="19" eb="20">
      <t>ア</t>
    </rPh>
    <rPh sb="24" eb="26">
      <t>ビョウイン</t>
    </rPh>
    <rPh sb="27" eb="29">
      <t>シセツ</t>
    </rPh>
    <rPh sb="30" eb="32">
      <t>ショクイン</t>
    </rPh>
    <rPh sb="33" eb="35">
      <t>メンダン</t>
    </rPh>
    <rPh sb="36" eb="37">
      <t>オコナ</t>
    </rPh>
    <rPh sb="46" eb="47">
      <t>ニチ</t>
    </rPh>
    <rPh sb="47" eb="49">
      <t>イナイ</t>
    </rPh>
    <rPh sb="50" eb="53">
      <t>リヨウシャ</t>
    </rPh>
    <rPh sb="54" eb="55">
      <t>カン</t>
    </rPh>
    <rPh sb="57" eb="59">
      <t>ジョウホウ</t>
    </rPh>
    <rPh sb="60" eb="62">
      <t>テイキョウ</t>
    </rPh>
    <rPh sb="64" eb="65">
      <t>カイ</t>
    </rPh>
    <rPh sb="65" eb="66">
      <t>ウ</t>
    </rPh>
    <rPh sb="71" eb="74">
      <t>カイイジョウ</t>
    </rPh>
    <rPh sb="89" eb="91">
      <t>キョタク</t>
    </rPh>
    <rPh sb="95" eb="97">
      <t>ケイカク</t>
    </rPh>
    <rPh sb="98" eb="100">
      <t>サクセイ</t>
    </rPh>
    <rPh sb="101" eb="103">
      <t>キョタク</t>
    </rPh>
    <rPh sb="107" eb="108">
      <t>マタ</t>
    </rPh>
    <rPh sb="109" eb="111">
      <t>チイキ</t>
    </rPh>
    <rPh sb="111" eb="113">
      <t>ミッチャク</t>
    </rPh>
    <rPh sb="113" eb="114">
      <t>ガタ</t>
    </rPh>
    <rPh sb="119" eb="121">
      <t>リヨウ</t>
    </rPh>
    <rPh sb="122" eb="123">
      <t>カン</t>
    </rPh>
    <rPh sb="125" eb="127">
      <t>チョウセイ</t>
    </rPh>
    <rPh sb="128" eb="129">
      <t>オコナ</t>
    </rPh>
    <phoneticPr fontId="2"/>
  </si>
  <si>
    <t>入院・入所をしていた者の退院又は退所に当たって、病院・施設の職員と面談を行い、退院・退所後７日以内に利用者に関する情報の提供を３回以上受け（うち１回以上はカンファレンスによること）、居宅サービス計画を作成、居宅サービス又は地域密着型サービスの利用に関する調整を行っている</t>
    <rPh sb="0" eb="2">
      <t>ニュウイン</t>
    </rPh>
    <rPh sb="3" eb="5">
      <t>ニュウショ</t>
    </rPh>
    <rPh sb="10" eb="11">
      <t>モノ</t>
    </rPh>
    <rPh sb="12" eb="14">
      <t>タイイン</t>
    </rPh>
    <rPh sb="14" eb="15">
      <t>マタ</t>
    </rPh>
    <rPh sb="16" eb="18">
      <t>タイショ</t>
    </rPh>
    <rPh sb="19" eb="20">
      <t>ア</t>
    </rPh>
    <rPh sb="24" eb="26">
      <t>ビョウイン</t>
    </rPh>
    <rPh sb="27" eb="29">
      <t>シセツ</t>
    </rPh>
    <rPh sb="30" eb="32">
      <t>ショクイン</t>
    </rPh>
    <rPh sb="33" eb="35">
      <t>メンダン</t>
    </rPh>
    <rPh sb="36" eb="37">
      <t>オコナ</t>
    </rPh>
    <rPh sb="46" eb="47">
      <t>ニチ</t>
    </rPh>
    <rPh sb="47" eb="49">
      <t>イナイ</t>
    </rPh>
    <rPh sb="50" eb="53">
      <t>リヨウシャ</t>
    </rPh>
    <rPh sb="54" eb="55">
      <t>カン</t>
    </rPh>
    <rPh sb="57" eb="59">
      <t>ジョウホウ</t>
    </rPh>
    <rPh sb="60" eb="62">
      <t>テイキョウ</t>
    </rPh>
    <rPh sb="64" eb="65">
      <t>カイ</t>
    </rPh>
    <rPh sb="65" eb="67">
      <t>イジョウ</t>
    </rPh>
    <rPh sb="67" eb="68">
      <t>ウ</t>
    </rPh>
    <rPh sb="73" eb="76">
      <t>カイイジョウ</t>
    </rPh>
    <rPh sb="91" eb="93">
      <t>キョタク</t>
    </rPh>
    <rPh sb="97" eb="99">
      <t>ケイカク</t>
    </rPh>
    <rPh sb="100" eb="102">
      <t>サクセイ</t>
    </rPh>
    <rPh sb="103" eb="105">
      <t>キョタク</t>
    </rPh>
    <rPh sb="109" eb="110">
      <t>マタ</t>
    </rPh>
    <rPh sb="111" eb="113">
      <t>チイキ</t>
    </rPh>
    <rPh sb="113" eb="115">
      <t>ミッチャク</t>
    </rPh>
    <rPh sb="115" eb="116">
      <t>ガタ</t>
    </rPh>
    <rPh sb="121" eb="123">
      <t>リヨウ</t>
    </rPh>
    <rPh sb="124" eb="125">
      <t>カン</t>
    </rPh>
    <rPh sb="127" eb="129">
      <t>チョウセイ</t>
    </rPh>
    <rPh sb="130" eb="131">
      <t>オコナ</t>
    </rPh>
    <phoneticPr fontId="2"/>
  </si>
  <si>
    <t>　 　　２　特定事業所加算（Ⅰ、Ⅱ、Ⅲ又はA )もしくは特定事業所医療介護連携加算を算定している事業所が当該加算の算定要件を満たさなくなった場合は、</t>
    <phoneticPr fontId="2"/>
  </si>
  <si>
    <t>　 　　上記減算の算定要件に係る「やむを得ない事情」や「正当な理由の範囲」に当てはまると思われる場合は、保険者に確認の上、適切に記録を保存して下さい。</t>
    <rPh sb="4" eb="6">
      <t>ジョウキ</t>
    </rPh>
    <rPh sb="6" eb="8">
      <t>ゲンサン</t>
    </rPh>
    <rPh sb="9" eb="11">
      <t>サンテイ</t>
    </rPh>
    <rPh sb="11" eb="13">
      <t>ヨウケン</t>
    </rPh>
    <rPh sb="14" eb="15">
      <t>カカ</t>
    </rPh>
    <rPh sb="20" eb="21">
      <t>エ</t>
    </rPh>
    <rPh sb="23" eb="25">
      <t>ジジョウ</t>
    </rPh>
    <rPh sb="28" eb="30">
      <t>セイトウ</t>
    </rPh>
    <rPh sb="31" eb="33">
      <t>リユウ</t>
    </rPh>
    <rPh sb="34" eb="36">
      <t>ハンイ</t>
    </rPh>
    <rPh sb="38" eb="39">
      <t>ア</t>
    </rPh>
    <rPh sb="44" eb="45">
      <t>オモ</t>
    </rPh>
    <rPh sb="48" eb="50">
      <t>バアイ</t>
    </rPh>
    <rPh sb="52" eb="55">
      <t>ホケンシャ</t>
    </rPh>
    <rPh sb="56" eb="58">
      <t>カクニン</t>
    </rPh>
    <rPh sb="59" eb="60">
      <t>ウエ</t>
    </rPh>
    <rPh sb="61" eb="63">
      <t>テキセツ</t>
    </rPh>
    <rPh sb="64" eb="66">
      <t>キロク</t>
    </rPh>
    <rPh sb="67" eb="69">
      <t>ホゾン</t>
    </rPh>
    <rPh sb="71" eb="72">
      <t>シタ</t>
    </rPh>
    <phoneticPr fontId="2"/>
  </si>
  <si>
    <t>　 　　※　なお、運営基準減算・特定事業所集中減算の点検項目については、算定実績のない場合は、□にチェックの必要はありませんが、自主点検をお願いします。</t>
    <rPh sb="9" eb="11">
      <t>ウンエイ</t>
    </rPh>
    <rPh sb="11" eb="13">
      <t>キジュン</t>
    </rPh>
    <rPh sb="13" eb="15">
      <t>ゲンサン</t>
    </rPh>
    <rPh sb="16" eb="18">
      <t>トクテイ</t>
    </rPh>
    <rPh sb="18" eb="21">
      <t>ジギョウショ</t>
    </rPh>
    <rPh sb="21" eb="23">
      <t>シュウチュウ</t>
    </rPh>
    <rPh sb="23" eb="25">
      <t>ゲンサン</t>
    </rPh>
    <rPh sb="26" eb="28">
      <t>テンケン</t>
    </rPh>
    <rPh sb="28" eb="30">
      <t>コウモク</t>
    </rPh>
    <rPh sb="36" eb="38">
      <t>サンテイ</t>
    </rPh>
    <rPh sb="38" eb="40">
      <t>ジッセキ</t>
    </rPh>
    <rPh sb="43" eb="45">
      <t>バアイ</t>
    </rPh>
    <rPh sb="54" eb="56">
      <t>ヒツヨウ</t>
    </rPh>
    <rPh sb="64" eb="66">
      <t>ジシュ</t>
    </rPh>
    <rPh sb="66" eb="68">
      <t>テンケン</t>
    </rPh>
    <rPh sb="70" eb="71">
      <t>ネガ</t>
    </rPh>
    <phoneticPr fontId="2"/>
  </si>
  <si>
    <t>指定居宅介護支援の提供の開始に際し、あらかじめ利用者に対して、次のことを文書を交付して説明
・利用者は複数のサービス事業者等を紹介するよう求めることができる
・居宅サービス計画に位置付けたサービス事業者等の選定理由の説明を求めることができる
・前６月間に作成された居宅サービス計画の総数のうち訪問介護、通所介護、福祉用具貸与及び地域密着型通所介護（以下「訪問介護等」という。）がそれそれ位置付けられた居宅サービス計画の数が占める割合及び前６月間に作成された居宅サービス計画に位置付けられた訪問介護等ごとの回数のうちに同一の居宅サービス事業者等によって提供されたものが占める割合について文書を交付して説明の実施</t>
    <rPh sb="0" eb="2">
      <t>シテイ</t>
    </rPh>
    <rPh sb="2" eb="4">
      <t>キョタク</t>
    </rPh>
    <rPh sb="4" eb="6">
      <t>カイゴ</t>
    </rPh>
    <rPh sb="6" eb="8">
      <t>シエン</t>
    </rPh>
    <rPh sb="9" eb="11">
      <t>テイキョウ</t>
    </rPh>
    <rPh sb="12" eb="14">
      <t>カイシ</t>
    </rPh>
    <rPh sb="15" eb="16">
      <t>サイ</t>
    </rPh>
    <rPh sb="23" eb="26">
      <t>リヨウシャ</t>
    </rPh>
    <rPh sb="27" eb="28">
      <t>タイ</t>
    </rPh>
    <rPh sb="31" eb="32">
      <t>ツギ</t>
    </rPh>
    <rPh sb="36" eb="38">
      <t>ブンショ</t>
    </rPh>
    <rPh sb="39" eb="41">
      <t>コウフ</t>
    </rPh>
    <rPh sb="43" eb="45">
      <t>セツメイ</t>
    </rPh>
    <rPh sb="47" eb="50">
      <t>リヨウシャ</t>
    </rPh>
    <rPh sb="51" eb="53">
      <t>フクスウ</t>
    </rPh>
    <rPh sb="58" eb="60">
      <t>ジギョウ</t>
    </rPh>
    <rPh sb="60" eb="61">
      <t>シャ</t>
    </rPh>
    <rPh sb="61" eb="62">
      <t>トウ</t>
    </rPh>
    <rPh sb="63" eb="65">
      <t>ショウカイ</t>
    </rPh>
    <rPh sb="69" eb="70">
      <t>モト</t>
    </rPh>
    <rPh sb="80" eb="82">
      <t>キョタク</t>
    </rPh>
    <rPh sb="86" eb="88">
      <t>ケイカク</t>
    </rPh>
    <rPh sb="91" eb="92">
      <t>ヅ</t>
    </rPh>
    <rPh sb="101" eb="102">
      <t>トウ</t>
    </rPh>
    <rPh sb="122" eb="123">
      <t>マエ</t>
    </rPh>
    <rPh sb="124" eb="125">
      <t>ガツ</t>
    </rPh>
    <rPh sb="125" eb="126">
      <t>カン</t>
    </rPh>
    <rPh sb="127" eb="129">
      <t>サクセイ</t>
    </rPh>
    <rPh sb="132" eb="134">
      <t>キョタク</t>
    </rPh>
    <rPh sb="138" eb="140">
      <t>ケイカク</t>
    </rPh>
    <rPh sb="141" eb="143">
      <t>ソウスウ</t>
    </rPh>
    <rPh sb="146" eb="150">
      <t>ホウモンカイゴ</t>
    </rPh>
    <rPh sb="151" eb="155">
      <t>ツウショカイゴ</t>
    </rPh>
    <rPh sb="156" eb="160">
      <t>フクシヨウグ</t>
    </rPh>
    <rPh sb="160" eb="162">
      <t>タイヨ</t>
    </rPh>
    <rPh sb="162" eb="163">
      <t>オヨ</t>
    </rPh>
    <rPh sb="164" eb="173">
      <t>チイキミッチャクガタツウショカイゴ</t>
    </rPh>
    <rPh sb="174" eb="176">
      <t>イカ</t>
    </rPh>
    <rPh sb="177" eb="181">
      <t>ホウモンカイゴ</t>
    </rPh>
    <rPh sb="181" eb="182">
      <t>トウ</t>
    </rPh>
    <rPh sb="193" eb="196">
      <t>イチヅ</t>
    </rPh>
    <rPh sb="200" eb="202">
      <t>キョタク</t>
    </rPh>
    <rPh sb="206" eb="208">
      <t>ケイカク</t>
    </rPh>
    <rPh sb="209" eb="210">
      <t>カズ</t>
    </rPh>
    <rPh sb="211" eb="212">
      <t>シ</t>
    </rPh>
    <rPh sb="214" eb="216">
      <t>ワリアイ</t>
    </rPh>
    <rPh sb="216" eb="217">
      <t>オヨ</t>
    </rPh>
    <rPh sb="218" eb="219">
      <t>マエ</t>
    </rPh>
    <rPh sb="220" eb="222">
      <t>ガツカン</t>
    </rPh>
    <rPh sb="223" eb="225">
      <t>サクセイ</t>
    </rPh>
    <rPh sb="228" eb="230">
      <t>キョタク</t>
    </rPh>
    <rPh sb="234" eb="236">
      <t>ケイカク</t>
    </rPh>
    <rPh sb="237" eb="240">
      <t>イチヅ</t>
    </rPh>
    <rPh sb="244" eb="248">
      <t>ホウモンカイゴ</t>
    </rPh>
    <rPh sb="248" eb="249">
      <t>トウ</t>
    </rPh>
    <rPh sb="252" eb="254">
      <t>カイスウ</t>
    </rPh>
    <rPh sb="258" eb="260">
      <t>ドウイツ</t>
    </rPh>
    <rPh sb="261" eb="263">
      <t>キョタク</t>
    </rPh>
    <rPh sb="267" eb="270">
      <t>ジギョウシャ</t>
    </rPh>
    <rPh sb="270" eb="271">
      <t>トウ</t>
    </rPh>
    <rPh sb="275" eb="277">
      <t>テイキョウ</t>
    </rPh>
    <rPh sb="283" eb="284">
      <t>シ</t>
    </rPh>
    <rPh sb="286" eb="288">
      <t>ワリアイ</t>
    </rPh>
    <rPh sb="292" eb="294">
      <t>ブンショ</t>
    </rPh>
    <rPh sb="295" eb="297">
      <t>コウフ</t>
    </rPh>
    <rPh sb="299" eb="301">
      <t>セツメイ</t>
    </rPh>
    <rPh sb="302" eb="304">
      <t>ジッシ</t>
    </rPh>
    <phoneticPr fontId="2"/>
  </si>
  <si>
    <t>自らが居宅サービス計画に位置付けたサービス等に対するもの</t>
    <rPh sb="0" eb="1">
      <t>ミズカ</t>
    </rPh>
    <rPh sb="3" eb="5">
      <t>キョタク</t>
    </rPh>
    <rPh sb="9" eb="11">
      <t>ケイカク</t>
    </rPh>
    <rPh sb="12" eb="14">
      <t>イチ</t>
    </rPh>
    <rPh sb="14" eb="15">
      <t>ヅ</t>
    </rPh>
    <rPh sb="21" eb="22">
      <t>トウ</t>
    </rPh>
    <rPh sb="23" eb="24">
      <t>タイ</t>
    </rPh>
    <phoneticPr fontId="2"/>
  </si>
  <si>
    <t>P4参考様式により作成し、提出すること。
（事業所により作成している同様の書類があれば、P4の参考様式に替えて提出可能。）</t>
    <rPh sb="2" eb="6">
      <t>サンコウヨウシキ</t>
    </rPh>
    <rPh sb="9" eb="11">
      <t>サクセイ</t>
    </rPh>
    <rPh sb="13" eb="15">
      <t>テイシュツ</t>
    </rPh>
    <rPh sb="22" eb="25">
      <t>ジギョウショ</t>
    </rPh>
    <rPh sb="28" eb="30">
      <t>サクセイ</t>
    </rPh>
    <rPh sb="34" eb="36">
      <t>ドウヨウ</t>
    </rPh>
    <rPh sb="37" eb="39">
      <t>ショルイ</t>
    </rPh>
    <rPh sb="47" eb="49">
      <t>サンコウ</t>
    </rPh>
    <rPh sb="49" eb="51">
      <t>ヨウシキ</t>
    </rPh>
    <rPh sb="52" eb="53">
      <t>カ</t>
    </rPh>
    <rPh sb="55" eb="57">
      <t>テイシュツ</t>
    </rPh>
    <rPh sb="57" eb="59">
      <t>カノウ</t>
    </rPh>
    <phoneticPr fontId="2"/>
  </si>
  <si>
    <t>令和５年度チェックリストの記載内容に係る誓約書
【　居宅介護支援　】</t>
    <rPh sb="0" eb="1">
      <t>レイ</t>
    </rPh>
    <rPh sb="1" eb="2">
      <t>ワ</t>
    </rPh>
    <rPh sb="3" eb="5">
      <t>ネンド</t>
    </rPh>
    <rPh sb="4" eb="5">
      <t>ド</t>
    </rPh>
    <rPh sb="13" eb="15">
      <t>キサイ</t>
    </rPh>
    <rPh sb="15" eb="17">
      <t>ナイヨウ</t>
    </rPh>
    <rPh sb="18" eb="19">
      <t>カカ</t>
    </rPh>
    <rPh sb="20" eb="23">
      <t>セイヤクショ</t>
    </rPh>
    <rPh sb="27" eb="29">
      <t>キョタク</t>
    </rPh>
    <rPh sb="29" eb="31">
      <t>カイゴ</t>
    </rPh>
    <rPh sb="31" eb="33">
      <t>シエン</t>
    </rPh>
    <phoneticPr fontId="22"/>
  </si>
  <si>
    <t>　　令和５年　　月　　日</t>
    <rPh sb="2" eb="4">
      <t>レイワ</t>
    </rPh>
    <rPh sb="5" eb="6">
      <t>ネン</t>
    </rPh>
    <rPh sb="8" eb="9">
      <t>ツキ</t>
    </rPh>
    <rPh sb="11" eb="12">
      <t>ヒ</t>
    </rPh>
    <phoneticPr fontId="25"/>
  </si>
  <si>
    <t>令和５年度　チェックリスト</t>
    <rPh sb="0" eb="2">
      <t>レイワ</t>
    </rPh>
    <rPh sb="3" eb="5">
      <t>ネンド</t>
    </rPh>
    <rPh sb="4" eb="5">
      <t>ド</t>
    </rPh>
    <phoneticPr fontId="2"/>
  </si>
  <si>
    <t>（令和５年８月）</t>
    <rPh sb="1" eb="3">
      <t>レイワ</t>
    </rPh>
    <rPh sb="4" eb="5">
      <t>ネン</t>
    </rPh>
    <phoneticPr fontId="2"/>
  </si>
  <si>
    <r>
      <t>出勤簿(写)【令和５年８月分】
　</t>
    </r>
    <r>
      <rPr>
        <sz val="8.5"/>
        <rFont val="ＭＳ ゴシック"/>
        <family val="3"/>
        <charset val="128"/>
      </rPr>
      <t>作成していない場合は、各職員の出勤状況が確認
　できるもの（タイムカード等）</t>
    </r>
    <rPh sb="0" eb="3">
      <t>シュッキンボ</t>
    </rPh>
    <rPh sb="7" eb="9">
      <t>レイワ</t>
    </rPh>
    <rPh sb="18" eb="20">
      <t>サクセイ</t>
    </rPh>
    <rPh sb="25" eb="27">
      <t>バアイ</t>
    </rPh>
    <rPh sb="29" eb="30">
      <t>カク</t>
    </rPh>
    <rPh sb="30" eb="32">
      <t>ショクイン</t>
    </rPh>
    <rPh sb="33" eb="35">
      <t>シュッキン</t>
    </rPh>
    <rPh sb="35" eb="37">
      <t>ジョウキョウ</t>
    </rPh>
    <rPh sb="38" eb="40">
      <t>カクニン</t>
    </rPh>
    <rPh sb="54" eb="55">
      <t>ナド</t>
    </rPh>
    <phoneticPr fontId="2"/>
  </si>
  <si>
    <t>利用者に関する情報等に係る伝達を目的とした会議の開催状況（令和５年８月)</t>
    <rPh sb="29" eb="31">
      <t>レイワ</t>
    </rPh>
    <rPh sb="32" eb="33">
      <t>ネン</t>
    </rPh>
    <phoneticPr fontId="2"/>
  </si>
  <si>
    <t>運営基準減算を適用した月（令和４年度）</t>
    <rPh sb="0" eb="2">
      <t>ウンエイ</t>
    </rPh>
    <rPh sb="2" eb="4">
      <t>キジュン</t>
    </rPh>
    <rPh sb="4" eb="6">
      <t>ゲンサン</t>
    </rPh>
    <rPh sb="7" eb="9">
      <t>テキヨウ</t>
    </rPh>
    <rPh sb="11" eb="12">
      <t>ツキ</t>
    </rPh>
    <rPh sb="13" eb="14">
      <t>レイ</t>
    </rPh>
    <rPh sb="14" eb="15">
      <t>カズ</t>
    </rPh>
    <rPh sb="16" eb="18">
      <t>ネンド</t>
    </rPh>
    <phoneticPr fontId="2"/>
  </si>
  <si>
    <t>特定事業所集中減算の適用（令和４年度）</t>
    <rPh sb="0" eb="2">
      <t>トクテイ</t>
    </rPh>
    <rPh sb="2" eb="5">
      <t>ジギョウショ</t>
    </rPh>
    <rPh sb="5" eb="7">
      <t>シュウチュウ</t>
    </rPh>
    <rPh sb="7" eb="9">
      <t>ゲンサン</t>
    </rPh>
    <rPh sb="10" eb="12">
      <t>テキヨウ</t>
    </rPh>
    <rPh sb="13" eb="14">
      <t>レイ</t>
    </rPh>
    <rPh sb="14" eb="15">
      <t>カズ</t>
    </rPh>
    <rPh sb="16" eb="17">
      <t>ネン</t>
    </rPh>
    <rPh sb="17" eb="18">
      <t>ド</t>
    </rPh>
    <phoneticPr fontId="2"/>
  </si>
  <si>
    <t>４　利用者の状況（令和５年８月分）</t>
    <rPh sb="2" eb="5">
      <t>リヨウシャ</t>
    </rPh>
    <rPh sb="6" eb="8">
      <t>ジョウキョウ</t>
    </rPh>
    <rPh sb="9" eb="11">
      <t>レイワ</t>
    </rPh>
    <phoneticPr fontId="2"/>
  </si>
  <si>
    <t>居宅介護支援費
８月分　計</t>
    <rPh sb="0" eb="2">
      <t>キョタク</t>
    </rPh>
    <rPh sb="2" eb="4">
      <t>カイゴ</t>
    </rPh>
    <rPh sb="4" eb="7">
      <t>シエンヒ</t>
    </rPh>
    <rPh sb="12" eb="13">
      <t>ケイ</t>
    </rPh>
    <phoneticPr fontId="2"/>
  </si>
  <si>
    <t>５　サービス提供の状況（令和５年８月分）</t>
    <rPh sb="6" eb="8">
      <t>テイキョウ</t>
    </rPh>
    <rPh sb="9" eb="11">
      <t>ジョウキョウ</t>
    </rPh>
    <rPh sb="12" eb="14">
      <t>レイワ</t>
    </rPh>
    <rPh sb="15" eb="16">
      <t>ネン</t>
    </rPh>
    <phoneticPr fontId="2"/>
  </si>
  <si>
    <t>（１）計画に位置付けたサービスの状況</t>
    <rPh sb="3" eb="5">
      <t>ケイカク</t>
    </rPh>
    <rPh sb="6" eb="8">
      <t>イチ</t>
    </rPh>
    <rPh sb="8" eb="9">
      <t>ヅ</t>
    </rPh>
    <rPh sb="16" eb="18">
      <t>ジョウキョウ</t>
    </rPh>
    <phoneticPr fontId="2"/>
  </si>
  <si>
    <t>「生活援助の理由」は、８月分の計画に「生活援助中心型」を位置付けた利用者のうち、生活援助が必要な理由</t>
    <rPh sb="1" eb="3">
      <t>セイカツ</t>
    </rPh>
    <rPh sb="3" eb="5">
      <t>エンジョ</t>
    </rPh>
    <rPh sb="6" eb="8">
      <t>リユウ</t>
    </rPh>
    <rPh sb="15" eb="17">
      <t>ケイカク</t>
    </rPh>
    <rPh sb="23" eb="25">
      <t>チュウシン</t>
    </rPh>
    <rPh sb="25" eb="26">
      <t>ガタ</t>
    </rPh>
    <rPh sb="28" eb="30">
      <t>イチ</t>
    </rPh>
    <rPh sb="30" eb="31">
      <t>ヅ</t>
    </rPh>
    <rPh sb="33" eb="36">
      <t>リヨウシャ</t>
    </rPh>
    <rPh sb="40" eb="42">
      <t>セイカツ</t>
    </rPh>
    <rPh sb="42" eb="44">
      <t>エンジョ</t>
    </rPh>
    <rPh sb="45" eb="47">
      <t>ヒツヨウ</t>
    </rPh>
    <rPh sb="48" eb="50">
      <t>リユウ</t>
    </rPh>
    <phoneticPr fontId="2"/>
  </si>
  <si>
    <t>（２）要因別減算請求の状況（令和５年８月分）</t>
    <rPh sb="3" eb="6">
      <t>ヨウインベツ</t>
    </rPh>
    <rPh sb="6" eb="8">
      <t>ゲンサン</t>
    </rPh>
    <rPh sb="8" eb="10">
      <t>セイキュウ</t>
    </rPh>
    <rPh sb="11" eb="13">
      <t>ジョウキョウ</t>
    </rPh>
    <rPh sb="14" eb="16">
      <t>レイワ</t>
    </rPh>
    <rPh sb="20" eb="21">
      <t>ブン</t>
    </rPh>
    <phoneticPr fontId="2"/>
  </si>
  <si>
    <t>注１　令和５年９月請求分（９月に請求した８月当月分のみ）について該当件数を記入すること。</t>
    <rPh sb="0" eb="1">
      <t>チュウ</t>
    </rPh>
    <rPh sb="3" eb="5">
      <t>レイワ</t>
    </rPh>
    <rPh sb="6" eb="7">
      <t>ネン</t>
    </rPh>
    <rPh sb="8" eb="9">
      <t>ガツ</t>
    </rPh>
    <rPh sb="9" eb="12">
      <t>セイキュウブン</t>
    </rPh>
    <rPh sb="14" eb="15">
      <t>ガツ</t>
    </rPh>
    <rPh sb="16" eb="18">
      <t>セイキュウ</t>
    </rPh>
    <rPh sb="22" eb="24">
      <t>トウゲツ</t>
    </rPh>
    <rPh sb="24" eb="25">
      <t>ブン</t>
    </rPh>
    <rPh sb="32" eb="34">
      <t>ガイトウ</t>
    </rPh>
    <rPh sb="34" eb="36">
      <t>ケンスウ</t>
    </rPh>
    <rPh sb="37" eb="39">
      <t>キニュウ</t>
    </rPh>
    <phoneticPr fontId="2"/>
  </si>
  <si>
    <t>苦　情　件　数
（令和４年度分）</t>
    <rPh sb="0" eb="3">
      <t>クジョウ</t>
    </rPh>
    <rPh sb="4" eb="7">
      <t>ケンスウ</t>
    </rPh>
    <rPh sb="9" eb="10">
      <t>レイ</t>
    </rPh>
    <rPh sb="10" eb="11">
      <t>カズ</t>
    </rPh>
    <rPh sb="12" eb="14">
      <t>ネンド</t>
    </rPh>
    <rPh sb="14" eb="15">
      <t>ブン</t>
    </rPh>
    <phoneticPr fontId="2"/>
  </si>
  <si>
    <t>事故発生件数（令和４年度分）</t>
    <rPh sb="0" eb="2">
      <t>ジコ</t>
    </rPh>
    <rPh sb="2" eb="4">
      <t>ハッセイ</t>
    </rPh>
    <rPh sb="4" eb="6">
      <t>ケンスウ</t>
    </rPh>
    <rPh sb="7" eb="8">
      <t>レイ</t>
    </rPh>
    <rPh sb="8" eb="9">
      <t>カズ</t>
    </rPh>
    <rPh sb="10" eb="12">
      <t>ネンド</t>
    </rPh>
    <rPh sb="12" eb="13">
      <t>ブン</t>
    </rPh>
    <phoneticPr fontId="2"/>
  </si>
  <si>
    <t>市町へ報告件数（令和４年度分）</t>
    <rPh sb="0" eb="2">
      <t>シチョウ</t>
    </rPh>
    <rPh sb="3" eb="5">
      <t>ホウコク</t>
    </rPh>
    <rPh sb="5" eb="7">
      <t>ケンスウ</t>
    </rPh>
    <rPh sb="8" eb="10">
      <t>レイワ</t>
    </rPh>
    <rPh sb="11" eb="13">
      <t>ネンド</t>
    </rPh>
    <phoneticPr fontId="2"/>
  </si>
  <si>
    <t>注　　１　令和５年８月に算定実績のある加算・減算の算定について、「点検結果」欄の事項を満たしている場合に□にチェックをすること。</t>
    <rPh sb="0" eb="1">
      <t>チュウ</t>
    </rPh>
    <rPh sb="5" eb="7">
      <t>レイワ</t>
    </rPh>
    <phoneticPr fontId="2"/>
  </si>
  <si>
    <t>「居宅介護支援担当利用者数」には、８月分の居宅介護支援費を算定する人数を記入すること。なお、住宅改修のみの利用者や一時的に入院中の利用者等、給付管理対象となるサービスを利用していないため４月分の居宅介護支援費を算定しない利用者がいる場合は、その人数を（　）内に記入すること。</t>
    <rPh sb="1" eb="3">
      <t>キョタク</t>
    </rPh>
    <rPh sb="3" eb="5">
      <t>カイゴ</t>
    </rPh>
    <rPh sb="5" eb="7">
      <t>シエン</t>
    </rPh>
    <rPh sb="7" eb="9">
      <t>タントウ</t>
    </rPh>
    <rPh sb="9" eb="12">
      <t>リヨウシャ</t>
    </rPh>
    <rPh sb="12" eb="13">
      <t>スウ</t>
    </rPh>
    <rPh sb="33" eb="35">
      <t>ニンズウ</t>
    </rPh>
    <rPh sb="36" eb="38">
      <t>キニュウ</t>
    </rPh>
    <rPh sb="46" eb="48">
      <t>ジュウタク</t>
    </rPh>
    <rPh sb="48" eb="50">
      <t>カイシュウ</t>
    </rPh>
    <rPh sb="53" eb="56">
      <t>リヨウシャ</t>
    </rPh>
    <rPh sb="57" eb="60">
      <t>イチジテキ</t>
    </rPh>
    <rPh sb="61" eb="64">
      <t>ニュウインチュウ</t>
    </rPh>
    <rPh sb="65" eb="68">
      <t>リヨウシャ</t>
    </rPh>
    <rPh sb="68" eb="69">
      <t>トウ</t>
    </rPh>
    <rPh sb="70" eb="72">
      <t>キュウフ</t>
    </rPh>
    <rPh sb="72" eb="74">
      <t>カンリ</t>
    </rPh>
    <rPh sb="74" eb="76">
      <t>タイショウ</t>
    </rPh>
    <rPh sb="84" eb="86">
      <t>リヨウ</t>
    </rPh>
    <rPh sb="97" eb="103">
      <t>キョタクカイゴシエン</t>
    </rPh>
    <rPh sb="103" eb="104">
      <t>ヒ</t>
    </rPh>
    <rPh sb="105" eb="107">
      <t>サンテイ</t>
    </rPh>
    <rPh sb="110" eb="113">
      <t>リヨウシャ</t>
    </rPh>
    <rPh sb="116" eb="118">
      <t>バアイ</t>
    </rPh>
    <rPh sb="122" eb="124">
      <t>ニンズウ</t>
    </rPh>
    <rPh sb="128" eb="129">
      <t>ナイ</t>
    </rPh>
    <rPh sb="130" eb="132">
      <t>キニュウ</t>
    </rPh>
    <phoneticPr fontId="2"/>
  </si>
  <si>
    <r>
      <t>　</t>
    </r>
    <r>
      <rPr>
        <sz val="14"/>
        <rFont val="ＭＳ ゴシック"/>
        <family val="3"/>
        <charset val="128"/>
      </rPr>
      <t>令和５年度チェックリスト【居宅介護支援】を提出するにあたり、当法人
は、記載項目、記載事項に漏れがないことを確認するとともに、記載内容が
正確であることを十分に調査・確認のうえ作成しており、すべての記載内容
が真実かつ適正であることを誓約します。</t>
    </r>
    <rPh sb="1" eb="2">
      <t>レイ</t>
    </rPh>
    <rPh sb="2" eb="3">
      <t>ワ</t>
    </rPh>
    <rPh sb="14" eb="16">
      <t>キョタク</t>
    </rPh>
    <rPh sb="16" eb="18">
      <t>カイゴ</t>
    </rPh>
    <rPh sb="18" eb="20">
      <t>シエン</t>
    </rPh>
    <rPh sb="22" eb="24">
      <t>テイシュツ</t>
    </rPh>
    <rPh sb="33" eb="34">
      <t>ヒト</t>
    </rPh>
    <rPh sb="38" eb="40">
      <t>キサイ</t>
    </rPh>
    <rPh sb="43" eb="45">
      <t>キサイ</t>
    </rPh>
    <rPh sb="45" eb="47">
      <t>ジコウ</t>
    </rPh>
    <rPh sb="48" eb="49">
      <t>モ</t>
    </rPh>
    <rPh sb="56" eb="58">
      <t>カクニン</t>
    </rPh>
    <rPh sb="65" eb="67">
      <t>キサイ</t>
    </rPh>
    <rPh sb="67" eb="69">
      <t>ナイヨウ</t>
    </rPh>
    <rPh sb="72" eb="74">
      <t>セイカク</t>
    </rPh>
    <rPh sb="80" eb="82">
      <t>ジュウブン</t>
    </rPh>
    <rPh sb="83" eb="85">
      <t>チョウサ</t>
    </rPh>
    <rPh sb="86" eb="88">
      <t>カクニン</t>
    </rPh>
    <rPh sb="104" eb="106">
      <t>ナイヨウ</t>
    </rPh>
    <rPh sb="113" eb="115">
      <t>テキセイ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</si>
</sst>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Red]\-#,##0.0"/>
    <numFmt numFmtId="178" formatCode="#,##0.0&quot;人&quot;"/>
    <numFmt numFmtId="179" formatCode="#,##0&quot;人&quot;"/>
    <numFmt numFmtId="180" formatCode="#,##0.##"/>
    <numFmt numFmtId="181" formatCode="#,##0.0#"/>
    <numFmt numFmtId="182" formatCode="0;\-0;;@"/>
    <numFmt numFmtId="183" formatCode="0_);\(0\)"/>
  </numFmts>
  <fonts count="5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name val="明朝"/>
      <family val="1"/>
      <charset val="128"/>
    </font>
    <font>
      <b/>
      <sz val="14"/>
      <name val="ＭＳ ゴシック"/>
      <family val="3"/>
      <charset val="128"/>
    </font>
    <font>
      <sz val="6"/>
      <name val="明朝"/>
      <family val="1"/>
      <charset val="128"/>
    </font>
    <font>
      <sz val="10"/>
      <name val="ＭＳ ゴシック"/>
      <family val="3"/>
      <charset val="128"/>
    </font>
    <font>
      <sz val="12"/>
      <name val="ＭＳ ゴシック"/>
      <family val="3"/>
      <charset val="128"/>
    </font>
    <font>
      <sz val="6"/>
      <name val="ＭＳ 明朝"/>
      <family val="1"/>
      <charset val="128"/>
    </font>
    <font>
      <sz val="14"/>
      <name val="ＭＳ ゴシック"/>
      <family val="3"/>
      <charset val="128"/>
    </font>
    <font>
      <u/>
      <sz val="12"/>
      <name val="ＭＳ ゴシック"/>
      <family val="3"/>
      <charset val="128"/>
    </font>
    <font>
      <sz val="8"/>
      <name val="ＭＳ ゴシック"/>
      <family val="3"/>
      <charset val="128"/>
    </font>
    <font>
      <sz val="11"/>
      <name val="ＭＳ Ｐゴシック"/>
      <family val="3"/>
      <charset val="128"/>
    </font>
    <font>
      <sz val="11"/>
      <name val="ＭＳ ゴシック"/>
      <family val="3"/>
      <charset val="128"/>
    </font>
    <font>
      <sz val="10"/>
      <name val="ＭＳ Ｐゴシック"/>
      <family val="3"/>
      <charset val="128"/>
    </font>
    <font>
      <sz val="10.5"/>
      <name val="ＭＳ ゴシック"/>
      <family val="3"/>
      <charset val="128"/>
    </font>
    <font>
      <sz val="8.5"/>
      <name val="ＭＳ ゴシック"/>
      <family val="3"/>
      <charset val="128"/>
    </font>
    <font>
      <sz val="7.5"/>
      <name val="ＭＳ ゴシック"/>
      <family val="3"/>
      <charset val="128"/>
    </font>
    <font>
      <b/>
      <sz val="16"/>
      <name val="ＭＳ ゴシック"/>
      <family val="3"/>
      <charset val="128"/>
    </font>
    <font>
      <b/>
      <sz val="9"/>
      <color indexed="81"/>
      <name val="ＭＳ Ｐゴシック"/>
      <family val="3"/>
      <charset val="128"/>
    </font>
    <font>
      <b/>
      <sz val="10"/>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9"/>
      <color indexed="81"/>
      <name val="ＭＳ Ｐゴシック"/>
      <family val="3"/>
      <charset val="128"/>
    </font>
    <font>
      <strike/>
      <sz val="10"/>
      <name val="ＭＳ Ｐゴシック"/>
      <family val="3"/>
      <charset val="128"/>
    </font>
    <font>
      <strike/>
      <sz val="8"/>
      <name val="ＭＳ Ｐゴシック"/>
      <family val="3"/>
      <charset val="128"/>
    </font>
    <font>
      <sz val="10"/>
      <name val="ＭＳ 明朝"/>
      <family val="1"/>
      <charset val="128"/>
    </font>
    <font>
      <sz val="10"/>
      <name val="件"/>
      <family val="3"/>
      <charset val="128"/>
    </font>
    <font>
      <sz val="12"/>
      <name val="ＭＳ Ｐゴシック"/>
      <family val="3"/>
      <charset val="128"/>
    </font>
    <font>
      <sz val="11"/>
      <color indexed="8"/>
      <name val="ＭＳ Ｐゴシック"/>
      <family val="3"/>
      <charset val="128"/>
    </font>
    <font>
      <b/>
      <sz val="10"/>
      <name val="ＭＳ Ｐゴシック"/>
      <family val="3"/>
      <charset val="128"/>
    </font>
    <font>
      <u val="double"/>
      <sz val="10"/>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indexed="42"/>
        <bgColor indexed="64"/>
      </patternFill>
    </fill>
    <fill>
      <patternFill patternType="solid">
        <fgColor theme="9" tint="0.79985961485641044"/>
        <bgColor indexed="64"/>
      </patternFill>
    </fill>
    <fill>
      <patternFill patternType="solid">
        <fgColor indexed="9"/>
        <bgColor indexed="64"/>
      </patternFill>
    </fill>
  </fills>
  <borders count="1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dotted">
        <color indexed="64"/>
      </right>
      <top style="thin">
        <color indexed="64"/>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style="thin">
        <color indexed="64"/>
      </top>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diagonalDown="1">
      <left/>
      <right style="thin">
        <color indexed="64"/>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style="thin">
        <color indexed="64"/>
      </left>
      <right/>
      <top style="double">
        <color indexed="64"/>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s>
  <cellStyleXfs count="14">
    <xf numFmtId="0" fontId="0" fillId="0" borderId="0">
      <alignment vertical="center"/>
    </xf>
    <xf numFmtId="38" fontId="13" fillId="0" borderId="0" applyFont="0" applyFill="0" applyBorder="0" applyAlignment="0" applyProtection="0">
      <alignment vertical="center"/>
    </xf>
    <xf numFmtId="0" fontId="20" fillId="0" borderId="0"/>
    <xf numFmtId="0" fontId="29" fillId="0" borderId="0"/>
    <xf numFmtId="0" fontId="29" fillId="0" borderId="0"/>
    <xf numFmtId="38" fontId="29" fillId="0" borderId="0" applyFont="0" applyFill="0" applyBorder="0" applyAlignment="0" applyProtection="0"/>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47" fillId="0" borderId="0">
      <alignment vertical="center"/>
    </xf>
    <xf numFmtId="0" fontId="47" fillId="0" borderId="0">
      <alignment vertical="center"/>
    </xf>
  </cellStyleXfs>
  <cellXfs count="105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23" fillId="0" borderId="0" xfId="2" applyFont="1" applyBorder="1" applyAlignment="1">
      <alignment vertical="center"/>
    </xf>
    <xf numFmtId="0" fontId="24" fillId="0" borderId="0" xfId="2" applyFont="1" applyBorder="1" applyAlignment="1">
      <alignment vertical="center"/>
    </xf>
    <xf numFmtId="49" fontId="24" fillId="0" borderId="0" xfId="2" applyNumberFormat="1" applyFont="1" applyBorder="1" applyAlignment="1">
      <alignment vertical="center"/>
    </xf>
    <xf numFmtId="0" fontId="24" fillId="0" borderId="0" xfId="2" applyNumberFormat="1" applyFont="1" applyBorder="1" applyAlignment="1">
      <alignment vertical="center"/>
    </xf>
    <xf numFmtId="0" fontId="24" fillId="0" borderId="0" xfId="2" applyFont="1" applyAlignment="1">
      <alignment vertical="center"/>
    </xf>
    <xf numFmtId="0" fontId="24" fillId="0" borderId="0" xfId="2" applyFont="1" applyAlignment="1">
      <alignment vertical="center" shrinkToFit="1"/>
    </xf>
    <xf numFmtId="49" fontId="24" fillId="0" borderId="0" xfId="2" applyNumberFormat="1" applyFont="1" applyBorder="1" applyAlignment="1">
      <alignment vertical="center" wrapText="1" shrinkToFit="1"/>
    </xf>
    <xf numFmtId="0" fontId="27" fillId="0" borderId="0" xfId="2" applyFont="1" applyAlignment="1">
      <alignment vertical="center"/>
    </xf>
    <xf numFmtId="0" fontId="27" fillId="0" borderId="0" xfId="2" applyFont="1" applyBorder="1" applyAlignment="1">
      <alignment vertical="center"/>
    </xf>
    <xf numFmtId="0" fontId="24" fillId="0" borderId="0" xfId="2" applyFont="1" applyBorder="1" applyAlignment="1">
      <alignment vertical="center" shrinkToFit="1"/>
    </xf>
    <xf numFmtId="0" fontId="24" fillId="0" borderId="0" xfId="2" applyFont="1" applyBorder="1" applyAlignment="1">
      <alignment horizontal="left" vertical="center" shrinkToFit="1"/>
    </xf>
    <xf numFmtId="0" fontId="28" fillId="0" borderId="0" xfId="2" applyFont="1" applyBorder="1" applyAlignment="1">
      <alignment vertical="center"/>
    </xf>
    <xf numFmtId="0" fontId="24" fillId="0" borderId="59" xfId="2" applyFont="1" applyBorder="1" applyAlignment="1">
      <alignment vertical="center"/>
    </xf>
    <xf numFmtId="49" fontId="23" fillId="0" borderId="0" xfId="2" applyNumberFormat="1" applyFont="1" applyBorder="1" applyAlignment="1">
      <alignment vertical="center"/>
    </xf>
    <xf numFmtId="0" fontId="30" fillId="0" borderId="0" xfId="3" applyFont="1" applyAlignment="1"/>
    <xf numFmtId="0" fontId="30" fillId="0" borderId="0" xfId="3" applyFont="1" applyBorder="1" applyAlignment="1"/>
    <xf numFmtId="0" fontId="30" fillId="0" borderId="63" xfId="3" applyFont="1" applyBorder="1" applyAlignment="1"/>
    <xf numFmtId="0" fontId="32" fillId="0" borderId="0" xfId="3" applyFont="1" applyAlignment="1"/>
    <xf numFmtId="0" fontId="32" fillId="0" borderId="0" xfId="3" applyFont="1" applyFill="1" applyAlignment="1"/>
    <xf numFmtId="0" fontId="32" fillId="0" borderId="7" xfId="3" applyFont="1" applyBorder="1" applyAlignment="1">
      <alignment horizontal="left" vertical="center" wrapText="1"/>
    </xf>
    <xf numFmtId="0" fontId="32" fillId="0" borderId="64" xfId="3" applyFont="1" applyBorder="1" applyAlignment="1">
      <alignment horizontal="left" vertical="center" wrapText="1"/>
    </xf>
    <xf numFmtId="0" fontId="30" fillId="0" borderId="27" xfId="3" applyFont="1" applyBorder="1" applyAlignment="1"/>
    <xf numFmtId="0" fontId="24" fillId="0" borderId="0" xfId="3" applyFont="1" applyAlignment="1"/>
    <xf numFmtId="0" fontId="30" fillId="0" borderId="0" xfId="3" applyFont="1" applyBorder="1" applyAlignment="1">
      <alignment vertical="center"/>
    </xf>
    <xf numFmtId="0" fontId="23" fillId="0" borderId="0" xfId="3" applyFont="1" applyBorder="1" applyAlignment="1">
      <alignment vertical="center"/>
    </xf>
    <xf numFmtId="0" fontId="30" fillId="0" borderId="12" xfId="3" applyFont="1" applyBorder="1" applyAlignment="1">
      <alignment vertical="center"/>
    </xf>
    <xf numFmtId="0" fontId="30" fillId="0" borderId="13" xfId="3" applyFont="1" applyBorder="1" applyAlignment="1">
      <alignment vertical="center"/>
    </xf>
    <xf numFmtId="0" fontId="30" fillId="0" borderId="0" xfId="3" applyFont="1" applyBorder="1" applyAlignment="1">
      <alignment horizontal="distributed" vertical="center"/>
    </xf>
    <xf numFmtId="0" fontId="29" fillId="0" borderId="22" xfId="3" applyFont="1" applyBorder="1" applyAlignment="1">
      <alignment vertical="center" wrapText="1"/>
    </xf>
    <xf numFmtId="0" fontId="23" fillId="0" borderId="0" xfId="3" applyFont="1" applyAlignment="1">
      <alignment vertical="center"/>
    </xf>
    <xf numFmtId="0" fontId="23" fillId="0" borderId="29" xfId="3" applyFont="1" applyBorder="1" applyAlignment="1">
      <alignment vertical="center"/>
    </xf>
    <xf numFmtId="0" fontId="23" fillId="4" borderId="58" xfId="3" applyFont="1" applyFill="1" applyBorder="1" applyAlignment="1">
      <alignment vertical="center"/>
    </xf>
    <xf numFmtId="0" fontId="23" fillId="4" borderId="29" xfId="3" applyFont="1" applyFill="1" applyBorder="1" applyAlignment="1">
      <alignment vertical="center"/>
    </xf>
    <xf numFmtId="0" fontId="23" fillId="4" borderId="57" xfId="3" applyFont="1" applyFill="1" applyBorder="1" applyAlignment="1">
      <alignment vertical="center"/>
    </xf>
    <xf numFmtId="0" fontId="23" fillId="0" borderId="59" xfId="3" applyFont="1" applyBorder="1" applyAlignment="1">
      <alignment vertical="center"/>
    </xf>
    <xf numFmtId="0" fontId="23" fillId="4" borderId="65" xfId="3" applyFont="1" applyFill="1" applyBorder="1" applyAlignment="1">
      <alignment vertical="center"/>
    </xf>
    <xf numFmtId="0" fontId="23" fillId="4" borderId="59" xfId="3" applyFont="1" applyFill="1" applyBorder="1" applyAlignment="1">
      <alignment vertical="center"/>
    </xf>
    <xf numFmtId="0" fontId="23" fillId="4" borderId="66" xfId="3" applyFont="1" applyFill="1" applyBorder="1" applyAlignment="1">
      <alignment vertical="center"/>
    </xf>
    <xf numFmtId="0" fontId="23" fillId="0" borderId="22" xfId="3" applyFont="1" applyBorder="1" applyAlignment="1">
      <alignment vertical="center"/>
    </xf>
    <xf numFmtId="0" fontId="23" fillId="0" borderId="74" xfId="3" applyFont="1" applyBorder="1" applyAlignment="1">
      <alignment horizontal="center" vertical="center"/>
    </xf>
    <xf numFmtId="0" fontId="29" fillId="0" borderId="75" xfId="3" applyFont="1" applyBorder="1" applyAlignment="1">
      <alignment vertical="center"/>
    </xf>
    <xf numFmtId="0" fontId="23" fillId="0" borderId="75" xfId="3" applyFont="1" applyBorder="1" applyAlignment="1">
      <alignment vertical="center"/>
    </xf>
    <xf numFmtId="0" fontId="23" fillId="0" borderId="76" xfId="3" applyFont="1" applyBorder="1" applyAlignment="1">
      <alignment vertical="center"/>
    </xf>
    <xf numFmtId="0" fontId="23" fillId="6" borderId="74" xfId="3" applyFont="1" applyFill="1" applyBorder="1" applyAlignment="1">
      <alignment vertical="center"/>
    </xf>
    <xf numFmtId="0" fontId="23" fillId="6" borderId="75" xfId="3" applyFont="1" applyFill="1" applyBorder="1" applyAlignment="1">
      <alignment vertical="center"/>
    </xf>
    <xf numFmtId="0" fontId="29" fillId="0" borderId="78" xfId="3" applyFont="1" applyBorder="1" applyAlignment="1">
      <alignment vertical="center"/>
    </xf>
    <xf numFmtId="0" fontId="29" fillId="0" borderId="79" xfId="3" applyFont="1" applyBorder="1" applyAlignment="1">
      <alignment vertical="center"/>
    </xf>
    <xf numFmtId="0" fontId="29" fillId="0" borderId="80" xfId="3" applyFont="1" applyBorder="1" applyAlignment="1">
      <alignment vertical="center"/>
    </xf>
    <xf numFmtId="0" fontId="29" fillId="0" borderId="81" xfId="3" applyFont="1" applyBorder="1" applyAlignment="1">
      <alignment vertical="center"/>
    </xf>
    <xf numFmtId="0" fontId="29" fillId="0" borderId="74" xfId="3" applyFont="1" applyBorder="1" applyAlignment="1">
      <alignment vertical="center"/>
    </xf>
    <xf numFmtId="0" fontId="29" fillId="0" borderId="76" xfId="3" applyFont="1" applyBorder="1" applyAlignment="1">
      <alignment vertical="center"/>
    </xf>
    <xf numFmtId="0" fontId="37" fillId="0" borderId="0" xfId="3" applyFont="1" applyAlignment="1">
      <alignment vertical="center"/>
    </xf>
    <xf numFmtId="0" fontId="31" fillId="0" borderId="0" xfId="3" applyFont="1" applyBorder="1" applyAlignment="1">
      <alignment horizontal="center" vertical="center"/>
    </xf>
    <xf numFmtId="0" fontId="31" fillId="0" borderId="0" xfId="3" applyFont="1" applyBorder="1" applyAlignment="1">
      <alignment vertical="center"/>
    </xf>
    <xf numFmtId="0" fontId="29" fillId="0" borderId="0" xfId="3" applyFont="1" applyBorder="1" applyAlignment="1">
      <alignment vertical="center" shrinkToFit="1"/>
    </xf>
    <xf numFmtId="0" fontId="30" fillId="0" borderId="0" xfId="3" applyFont="1" applyAlignment="1">
      <alignment vertical="center"/>
    </xf>
    <xf numFmtId="0" fontId="28" fillId="0" borderId="0" xfId="3" applyFont="1" applyBorder="1" applyAlignment="1">
      <alignment vertical="center" shrinkToFit="1"/>
    </xf>
    <xf numFmtId="0" fontId="23" fillId="0" borderId="0" xfId="3" applyFont="1" applyBorder="1" applyAlignment="1">
      <alignment vertical="center" shrinkToFit="1"/>
    </xf>
    <xf numFmtId="0" fontId="31" fillId="0" borderId="0" xfId="3" applyFont="1" applyBorder="1" applyAlignment="1"/>
    <xf numFmtId="0" fontId="23" fillId="0" borderId="0" xfId="3" applyFont="1" applyAlignment="1">
      <alignment vertical="top"/>
    </xf>
    <xf numFmtId="0" fontId="38" fillId="0" borderId="0" xfId="3" applyFont="1" applyAlignment="1">
      <alignment vertical="top"/>
    </xf>
    <xf numFmtId="0" fontId="39" fillId="0" borderId="0" xfId="3" quotePrefix="1" applyFont="1" applyAlignment="1">
      <alignment horizontal="right" vertical="top"/>
    </xf>
    <xf numFmtId="0" fontId="38" fillId="0" borderId="0" xfId="3" quotePrefix="1" applyFont="1" applyAlignment="1">
      <alignment horizontal="right" vertical="top" wrapText="1"/>
    </xf>
    <xf numFmtId="0" fontId="38" fillId="0" borderId="0" xfId="3" quotePrefix="1" applyFont="1" applyAlignment="1">
      <alignment horizontal="right" vertical="center" wrapText="1"/>
    </xf>
    <xf numFmtId="0" fontId="38" fillId="0" borderId="0" xfId="3" applyFont="1" applyAlignment="1">
      <alignment horizontal="right" vertical="top"/>
    </xf>
    <xf numFmtId="0" fontId="31" fillId="0" borderId="0" xfId="3" applyFont="1" applyBorder="1" applyAlignment="1">
      <alignment horizontal="center" vertical="center" textRotation="255"/>
    </xf>
    <xf numFmtId="0" fontId="38" fillId="6" borderId="66" xfId="3" applyFont="1" applyFill="1" applyBorder="1" applyAlignment="1">
      <alignment horizontal="center" vertical="center" wrapText="1"/>
    </xf>
    <xf numFmtId="0" fontId="23" fillId="0" borderId="29" xfId="3" applyFont="1" applyFill="1" applyBorder="1" applyAlignment="1">
      <alignment vertical="center"/>
    </xf>
    <xf numFmtId="0" fontId="24" fillId="0" borderId="0" xfId="3" applyFont="1" applyAlignment="1">
      <alignment vertical="center" wrapText="1"/>
    </xf>
    <xf numFmtId="0" fontId="23" fillId="0" borderId="92" xfId="3" applyFont="1" applyBorder="1" applyAlignment="1">
      <alignment horizontal="center" vertical="center"/>
    </xf>
    <xf numFmtId="0" fontId="31" fillId="0" borderId="0" xfId="3" applyFont="1" applyAlignment="1"/>
    <xf numFmtId="0" fontId="42" fillId="0" borderId="0" xfId="3" applyFont="1" applyAlignment="1">
      <alignment vertical="center"/>
    </xf>
    <xf numFmtId="0" fontId="28" fillId="0" borderId="0" xfId="3" applyFont="1" applyAlignment="1">
      <alignment vertical="center"/>
    </xf>
    <xf numFmtId="0" fontId="43" fillId="0" borderId="0" xfId="3" applyFont="1" applyAlignment="1">
      <alignment vertical="center"/>
    </xf>
    <xf numFmtId="0" fontId="42" fillId="0" borderId="0" xfId="3" applyFont="1" applyAlignment="1">
      <alignment horizontal="center" vertical="center"/>
    </xf>
    <xf numFmtId="0" fontId="28" fillId="0" borderId="0" xfId="3" applyFont="1" applyBorder="1" applyAlignment="1">
      <alignment vertical="center" wrapText="1"/>
    </xf>
    <xf numFmtId="0" fontId="28" fillId="0" borderId="0" xfId="3" quotePrefix="1" applyFont="1" applyBorder="1" applyAlignment="1">
      <alignment horizontal="right" vertical="center" shrinkToFit="1"/>
    </xf>
    <xf numFmtId="0" fontId="42" fillId="0" borderId="0" xfId="3" applyFont="1" applyBorder="1" applyAlignment="1">
      <alignment vertical="center"/>
    </xf>
    <xf numFmtId="0" fontId="23" fillId="0" borderId="0" xfId="3" applyFont="1" applyBorder="1" applyAlignment="1">
      <alignment horizontal="center" vertical="center" shrinkToFit="1"/>
    </xf>
    <xf numFmtId="0" fontId="24" fillId="0" borderId="0" xfId="3" applyFont="1" applyBorder="1" applyAlignment="1">
      <alignment horizontal="center" vertical="center" wrapText="1" shrinkToFit="1"/>
    </xf>
    <xf numFmtId="0" fontId="28" fillId="0" borderId="0" xfId="3" applyFont="1" applyBorder="1" applyAlignment="1">
      <alignment vertical="center"/>
    </xf>
    <xf numFmtId="0" fontId="28" fillId="0" borderId="0" xfId="3" applyFont="1" applyBorder="1" applyAlignment="1">
      <alignment horizontal="center" vertical="center" shrinkToFit="1"/>
    </xf>
    <xf numFmtId="0" fontId="28" fillId="0" borderId="0" xfId="3" applyFont="1" applyBorder="1" applyAlignment="1">
      <alignment horizontal="center" vertical="center"/>
    </xf>
    <xf numFmtId="0" fontId="28" fillId="0" borderId="0" xfId="3" quotePrefix="1" applyFont="1" applyAlignment="1">
      <alignment horizontal="right" vertical="center"/>
    </xf>
    <xf numFmtId="0" fontId="44" fillId="0" borderId="0" xfId="3" applyFont="1" applyAlignment="1">
      <alignment vertical="center"/>
    </xf>
    <xf numFmtId="0" fontId="31" fillId="0" borderId="0" xfId="3" applyFont="1" applyAlignment="1">
      <alignment vertical="center" wrapText="1"/>
    </xf>
    <xf numFmtId="0" fontId="23" fillId="0" borderId="56" xfId="3" applyFont="1" applyBorder="1" applyAlignment="1">
      <alignment horizontal="center" vertical="center" shrinkToFit="1"/>
    </xf>
    <xf numFmtId="0" fontId="44" fillId="0" borderId="0" xfId="3" applyFont="1" applyAlignment="1">
      <alignment horizontal="center" vertical="center"/>
    </xf>
    <xf numFmtId="0" fontId="29" fillId="0" borderId="0" xfId="3" applyFont="1" applyAlignment="1"/>
    <xf numFmtId="0" fontId="23" fillId="0" borderId="0" xfId="3" applyFont="1" applyAlignment="1"/>
    <xf numFmtId="0" fontId="31" fillId="0" borderId="0" xfId="4" applyFont="1"/>
    <xf numFmtId="0" fontId="23" fillId="0" borderId="0" xfId="4" applyFont="1" applyAlignment="1">
      <alignment horizontal="left"/>
    </xf>
    <xf numFmtId="0" fontId="31" fillId="0" borderId="29" xfId="4" applyFont="1" applyBorder="1"/>
    <xf numFmtId="0" fontId="23" fillId="0" borderId="29" xfId="4" applyFont="1" applyBorder="1"/>
    <xf numFmtId="0" fontId="23" fillId="0" borderId="0" xfId="4" applyFont="1" applyBorder="1"/>
    <xf numFmtId="0" fontId="23" fillId="0" borderId="0" xfId="4" applyFont="1"/>
    <xf numFmtId="0" fontId="31" fillId="0" borderId="0" xfId="4" applyFont="1" applyAlignment="1"/>
    <xf numFmtId="0" fontId="23" fillId="0" borderId="0" xfId="4" applyFont="1" applyAlignment="1"/>
    <xf numFmtId="0" fontId="45" fillId="0" borderId="0" xfId="3" applyFont="1" applyBorder="1" applyAlignment="1">
      <alignment horizontal="right" vertical="center"/>
    </xf>
    <xf numFmtId="0" fontId="23" fillId="0" borderId="0" xfId="3" applyFont="1" applyBorder="1" applyAlignment="1">
      <alignment horizontal="right" vertical="center"/>
    </xf>
    <xf numFmtId="0" fontId="23" fillId="0" borderId="0" xfId="3" applyFont="1" applyBorder="1" applyAlignment="1">
      <alignment horizontal="center" vertical="center" wrapText="1"/>
    </xf>
    <xf numFmtId="0" fontId="24" fillId="0" borderId="0" xfId="3" applyFont="1" applyBorder="1" applyAlignment="1">
      <alignment horizontal="center" vertical="center" wrapText="1"/>
    </xf>
    <xf numFmtId="0" fontId="23" fillId="0" borderId="58" xfId="3" applyFont="1" applyBorder="1" applyAlignment="1">
      <alignment horizontal="right" vertical="center"/>
    </xf>
    <xf numFmtId="0" fontId="23" fillId="0" borderId="81" xfId="3" applyFont="1" applyBorder="1" applyAlignment="1">
      <alignment vertical="center"/>
    </xf>
    <xf numFmtId="0" fontId="28" fillId="0" borderId="0" xfId="3" applyFont="1" applyBorder="1" applyAlignment="1">
      <alignment horizontal="right"/>
    </xf>
    <xf numFmtId="0" fontId="37" fillId="0" borderId="0" xfId="3" applyFont="1" applyAlignment="1"/>
    <xf numFmtId="0" fontId="46" fillId="0" borderId="0" xfId="6" applyFont="1">
      <alignment vertical="center"/>
    </xf>
    <xf numFmtId="0" fontId="46" fillId="0" borderId="0" xfId="6" applyFont="1" applyAlignment="1">
      <alignment vertical="center" wrapText="1"/>
    </xf>
    <xf numFmtId="0" fontId="46" fillId="0" borderId="0" xfId="6" applyFont="1" applyAlignment="1">
      <alignment horizontal="center" vertical="center" shrinkToFit="1"/>
    </xf>
    <xf numFmtId="0" fontId="46" fillId="0" borderId="0" xfId="6" applyFont="1" applyAlignment="1">
      <alignment horizontal="center" vertical="center" wrapText="1"/>
    </xf>
    <xf numFmtId="0" fontId="46" fillId="0" borderId="0" xfId="6" applyFont="1" applyAlignment="1">
      <alignment vertical="center" wrapText="1" shrinkToFit="1"/>
    </xf>
    <xf numFmtId="0" fontId="30" fillId="8" borderId="58" xfId="8" applyFont="1" applyFill="1" applyBorder="1" applyAlignment="1">
      <alignment horizontal="left" vertical="center" shrinkToFit="1"/>
    </xf>
    <xf numFmtId="0" fontId="30" fillId="8" borderId="57" xfId="8" applyFont="1" applyFill="1" applyBorder="1" applyAlignment="1">
      <alignment vertical="center" wrapText="1"/>
    </xf>
    <xf numFmtId="0" fontId="30" fillId="8" borderId="92" xfId="9" applyFont="1" applyFill="1" applyBorder="1" applyAlignment="1">
      <alignment horizontal="left" vertical="center" wrapText="1" shrinkToFit="1"/>
    </xf>
    <xf numFmtId="0" fontId="30" fillId="8" borderId="98" xfId="6" applyFont="1" applyFill="1" applyBorder="1" applyAlignment="1">
      <alignment vertical="center" wrapText="1"/>
    </xf>
    <xf numFmtId="0" fontId="30" fillId="8" borderId="82" xfId="8" applyFont="1" applyFill="1" applyBorder="1" applyAlignment="1">
      <alignment horizontal="left" vertical="center" shrinkToFit="1"/>
    </xf>
    <xf numFmtId="0" fontId="30" fillId="8" borderId="84" xfId="8" applyFont="1" applyFill="1" applyBorder="1" applyAlignment="1">
      <alignment vertical="center" wrapText="1"/>
    </xf>
    <xf numFmtId="0" fontId="30" fillId="8" borderId="84" xfId="9" applyFont="1" applyFill="1" applyBorder="1" applyAlignment="1">
      <alignment horizontal="left" vertical="center" wrapText="1" shrinkToFit="1"/>
    </xf>
    <xf numFmtId="0" fontId="30" fillId="8" borderId="99" xfId="6" applyFont="1" applyFill="1" applyBorder="1" applyAlignment="1">
      <alignment vertical="center" wrapText="1"/>
    </xf>
    <xf numFmtId="0" fontId="30" fillId="8" borderId="74" xfId="8" applyFont="1" applyFill="1" applyBorder="1" applyAlignment="1">
      <alignment horizontal="left" vertical="center" shrinkToFit="1"/>
    </xf>
    <xf numFmtId="0" fontId="30" fillId="8" borderId="76" xfId="8" applyFont="1" applyFill="1" applyBorder="1" applyAlignment="1">
      <alignment vertical="center" wrapText="1"/>
    </xf>
    <xf numFmtId="0" fontId="30" fillId="8" borderId="99" xfId="9" applyFont="1" applyFill="1" applyBorder="1" applyAlignment="1">
      <alignment horizontal="left" vertical="center" wrapText="1" shrinkToFit="1"/>
    </xf>
    <xf numFmtId="0" fontId="30" fillId="8" borderId="150" xfId="6" applyFont="1" applyFill="1" applyBorder="1" applyAlignment="1">
      <alignment vertical="center" wrapText="1"/>
    </xf>
    <xf numFmtId="0" fontId="30" fillId="8" borderId="78" xfId="8" applyFont="1" applyFill="1" applyBorder="1" applyAlignment="1">
      <alignment horizontal="left" vertical="center" shrinkToFit="1"/>
    </xf>
    <xf numFmtId="0" fontId="30" fillId="8" borderId="81" xfId="8" applyFont="1" applyFill="1" applyBorder="1" applyAlignment="1">
      <alignment horizontal="center" vertical="center" wrapText="1"/>
    </xf>
    <xf numFmtId="0" fontId="30" fillId="8" borderId="150" xfId="8" applyFont="1" applyFill="1" applyBorder="1" applyAlignment="1">
      <alignment vertical="center" wrapText="1" shrinkToFit="1"/>
    </xf>
    <xf numFmtId="0" fontId="30" fillId="8" borderId="84" xfId="8" applyFont="1" applyFill="1" applyBorder="1" applyAlignment="1">
      <alignment horizontal="center" vertical="center" wrapText="1"/>
    </xf>
    <xf numFmtId="0" fontId="30" fillId="8" borderId="98" xfId="8" applyFont="1" applyFill="1" applyBorder="1" applyAlignment="1">
      <alignment vertical="center" wrapText="1" shrinkToFit="1"/>
    </xf>
    <xf numFmtId="0" fontId="30" fillId="8" borderId="64" xfId="6" applyFont="1" applyFill="1" applyBorder="1" applyAlignment="1">
      <alignment vertical="center" wrapText="1"/>
    </xf>
    <xf numFmtId="0" fontId="30" fillId="8" borderId="74" xfId="8" applyFont="1" applyFill="1" applyBorder="1" applyAlignment="1">
      <alignment vertical="center" shrinkToFit="1"/>
    </xf>
    <xf numFmtId="0" fontId="30" fillId="8" borderId="99" xfId="8" applyFont="1" applyFill="1" applyBorder="1" applyAlignment="1">
      <alignment vertical="center" wrapText="1" shrinkToFit="1"/>
    </xf>
    <xf numFmtId="0" fontId="30" fillId="8" borderId="92" xfId="6" applyFont="1" applyFill="1" applyBorder="1" applyAlignment="1">
      <alignment vertical="center" wrapText="1"/>
    </xf>
    <xf numFmtId="0" fontId="30" fillId="8" borderId="58" xfId="8" applyFont="1" applyFill="1" applyBorder="1" applyAlignment="1">
      <alignment vertical="center" shrinkToFit="1"/>
    </xf>
    <xf numFmtId="0" fontId="46" fillId="0" borderId="0" xfId="7" applyFont="1">
      <alignment vertical="center"/>
    </xf>
    <xf numFmtId="0" fontId="30" fillId="8" borderId="10" xfId="6" applyFont="1" applyFill="1" applyBorder="1" applyAlignment="1">
      <alignment vertical="center" wrapText="1"/>
    </xf>
    <xf numFmtId="0" fontId="30" fillId="8" borderId="12" xfId="8" applyFont="1" applyFill="1" applyBorder="1" applyAlignment="1">
      <alignment horizontal="left" vertical="center" shrinkToFit="1"/>
    </xf>
    <xf numFmtId="0" fontId="30" fillId="8" borderId="13" xfId="8" applyFont="1" applyFill="1" applyBorder="1" applyAlignment="1">
      <alignment horizontal="center" vertical="center" wrapText="1"/>
    </xf>
    <xf numFmtId="0" fontId="30" fillId="8" borderId="10" xfId="8" applyFont="1" applyFill="1" applyBorder="1" applyAlignment="1">
      <alignment vertical="center" wrapText="1" shrinkToFit="1"/>
    </xf>
    <xf numFmtId="0" fontId="30" fillId="8" borderId="10" xfId="8" applyFont="1" applyFill="1" applyBorder="1" applyAlignment="1">
      <alignment horizontal="left" vertical="center" wrapText="1"/>
    </xf>
    <xf numFmtId="0" fontId="46" fillId="0" borderId="0" xfId="10" applyFont="1">
      <alignment vertical="center"/>
    </xf>
    <xf numFmtId="0" fontId="30" fillId="8" borderId="151" xfId="6" applyFont="1" applyFill="1" applyBorder="1" applyAlignment="1">
      <alignment vertical="center" wrapText="1"/>
    </xf>
    <xf numFmtId="0" fontId="30" fillId="8" borderId="152" xfId="6" applyFont="1" applyFill="1" applyBorder="1" applyAlignment="1">
      <alignment vertical="center" wrapText="1"/>
    </xf>
    <xf numFmtId="0" fontId="30" fillId="0" borderId="98" xfId="8" applyFont="1" applyFill="1" applyBorder="1" applyAlignment="1">
      <alignment vertical="center" wrapText="1" shrinkToFit="1"/>
    </xf>
    <xf numFmtId="0" fontId="30" fillId="8" borderId="65" xfId="8" applyFont="1" applyFill="1" applyBorder="1" applyAlignment="1">
      <alignment horizontal="left" vertical="center" shrinkToFit="1"/>
    </xf>
    <xf numFmtId="0" fontId="30" fillId="8" borderId="66" xfId="8" applyFont="1" applyFill="1" applyBorder="1" applyAlignment="1">
      <alignment horizontal="center" vertical="center" wrapText="1"/>
    </xf>
    <xf numFmtId="0" fontId="30" fillId="0" borderId="93" xfId="8" applyFont="1" applyFill="1" applyBorder="1" applyAlignment="1">
      <alignment vertical="center" wrapText="1" shrinkToFit="1"/>
    </xf>
    <xf numFmtId="0" fontId="30" fillId="8" borderId="64" xfId="8" applyFont="1" applyFill="1" applyBorder="1" applyAlignment="1">
      <alignment vertical="center" wrapText="1" shrinkToFit="1"/>
    </xf>
    <xf numFmtId="0" fontId="30" fillId="8" borderId="153" xfId="8" applyFont="1" applyFill="1" applyBorder="1" applyAlignment="1">
      <alignment vertical="center" wrapText="1" shrinkToFit="1"/>
    </xf>
    <xf numFmtId="0" fontId="30" fillId="8" borderId="0" xfId="8" applyFont="1" applyFill="1" applyBorder="1" applyAlignment="1">
      <alignment vertical="center" wrapText="1" shrinkToFit="1"/>
    </xf>
    <xf numFmtId="0" fontId="30" fillId="8" borderId="154" xfId="8" applyFont="1" applyFill="1" applyBorder="1" applyAlignment="1">
      <alignment horizontal="left" vertical="center" shrinkToFit="1"/>
    </xf>
    <xf numFmtId="0" fontId="30" fillId="8" borderId="155" xfId="8" applyFont="1" applyFill="1" applyBorder="1" applyAlignment="1">
      <alignment horizontal="center" vertical="center" wrapText="1"/>
    </xf>
    <xf numFmtId="0" fontId="46" fillId="0" borderId="0" xfId="10" applyFont="1" applyBorder="1">
      <alignment vertical="center"/>
    </xf>
    <xf numFmtId="0" fontId="30" fillId="8" borderId="93" xfId="6" applyFont="1" applyFill="1" applyBorder="1" applyAlignment="1">
      <alignment vertical="center" wrapText="1"/>
    </xf>
    <xf numFmtId="0" fontId="30" fillId="8" borderId="156" xfId="8" applyFont="1" applyFill="1" applyBorder="1" applyAlignment="1">
      <alignment horizontal="left" vertical="center" shrinkToFit="1"/>
    </xf>
    <xf numFmtId="0" fontId="30" fillId="8" borderId="157" xfId="8" applyFont="1" applyFill="1" applyBorder="1" applyAlignment="1">
      <alignment horizontal="center" vertical="center" wrapText="1"/>
    </xf>
    <xf numFmtId="0" fontId="30" fillId="8" borderId="158" xfId="8" applyFont="1" applyFill="1" applyBorder="1" applyAlignment="1">
      <alignment vertical="center" wrapText="1" shrinkToFit="1"/>
    </xf>
    <xf numFmtId="0" fontId="0" fillId="0" borderId="0" xfId="10" applyFont="1">
      <alignment vertical="center"/>
    </xf>
    <xf numFmtId="0" fontId="30" fillId="8" borderId="76" xfId="8" applyFont="1" applyFill="1" applyBorder="1" applyAlignment="1">
      <alignment horizontal="center" vertical="center" wrapText="1"/>
    </xf>
    <xf numFmtId="0" fontId="0" fillId="0" borderId="0" xfId="6" applyFont="1" applyFill="1">
      <alignment vertical="center"/>
    </xf>
    <xf numFmtId="0" fontId="30" fillId="8" borderId="7" xfId="8" applyFont="1" applyFill="1" applyBorder="1" applyAlignment="1">
      <alignment horizontal="center" vertical="center" wrapText="1"/>
    </xf>
    <xf numFmtId="0" fontId="30" fillId="8" borderId="159" xfId="8" applyFont="1" applyFill="1" applyBorder="1" applyAlignment="1">
      <alignment vertical="center" wrapText="1" shrinkToFit="1"/>
    </xf>
    <xf numFmtId="0" fontId="30" fillId="8" borderId="64" xfId="10" applyFont="1" applyFill="1" applyBorder="1" applyAlignment="1">
      <alignment horizontal="left" vertical="center" wrapText="1"/>
    </xf>
    <xf numFmtId="0" fontId="0" fillId="0" borderId="0" xfId="6" applyFont="1" applyFill="1" applyAlignment="1">
      <alignment vertical="center"/>
    </xf>
    <xf numFmtId="0" fontId="30" fillId="8" borderId="98" xfId="10" applyFont="1" applyFill="1" applyBorder="1" applyAlignment="1">
      <alignment horizontal="left" vertical="center" wrapText="1"/>
    </xf>
    <xf numFmtId="0" fontId="30" fillId="8" borderId="158" xfId="6" applyFont="1" applyFill="1" applyBorder="1" applyAlignment="1">
      <alignment vertical="center" wrapText="1"/>
    </xf>
    <xf numFmtId="0" fontId="30" fillId="8" borderId="57" xfId="8" applyFont="1" applyFill="1" applyBorder="1" applyAlignment="1">
      <alignment horizontal="center" vertical="center" wrapText="1"/>
    </xf>
    <xf numFmtId="0" fontId="30" fillId="8" borderId="160" xfId="8" applyFont="1" applyFill="1" applyBorder="1" applyAlignment="1">
      <alignment horizontal="center" vertical="center" wrapText="1"/>
    </xf>
    <xf numFmtId="0" fontId="30" fillId="8" borderId="27" xfId="8" applyFont="1" applyFill="1" applyBorder="1" applyAlignment="1">
      <alignment horizontal="left" vertical="center" shrinkToFit="1"/>
    </xf>
    <xf numFmtId="0" fontId="30" fillId="8" borderId="82" xfId="8" applyFont="1" applyFill="1" applyBorder="1" applyAlignment="1">
      <alignment vertical="center" wrapText="1" shrinkToFit="1"/>
    </xf>
    <xf numFmtId="0" fontId="30" fillId="8" borderId="27" xfId="6" applyFont="1" applyFill="1" applyBorder="1" applyAlignment="1">
      <alignment horizontal="left" vertical="center" shrinkToFit="1"/>
    </xf>
    <xf numFmtId="0" fontId="30" fillId="8" borderId="7" xfId="6" applyFont="1" applyFill="1" applyBorder="1" applyAlignment="1">
      <alignment horizontal="center" vertical="center" wrapText="1"/>
    </xf>
    <xf numFmtId="0" fontId="30" fillId="8" borderId="99" xfId="8" applyFont="1" applyFill="1" applyBorder="1" applyAlignment="1">
      <alignment horizontal="left" vertical="center" wrapText="1" shrinkToFit="1"/>
    </xf>
    <xf numFmtId="0" fontId="30" fillId="0" borderId="58" xfId="8" applyFont="1" applyBorder="1" applyAlignment="1">
      <alignment horizontal="left" vertical="center" shrinkToFit="1"/>
    </xf>
    <xf numFmtId="0" fontId="30" fillId="8" borderId="150" xfId="8" applyFont="1" applyFill="1" applyBorder="1" applyAlignment="1">
      <alignment horizontal="left" vertical="center" wrapText="1" shrinkToFit="1"/>
    </xf>
    <xf numFmtId="0" fontId="30" fillId="8" borderId="158" xfId="6" applyFont="1" applyFill="1" applyBorder="1" applyAlignment="1">
      <alignment wrapText="1"/>
    </xf>
    <xf numFmtId="0" fontId="30" fillId="8" borderId="157" xfId="8" applyFont="1" applyFill="1" applyBorder="1" applyAlignment="1">
      <alignment horizontal="center" wrapText="1"/>
    </xf>
    <xf numFmtId="0" fontId="30" fillId="8" borderId="158" xfId="8" applyFont="1" applyFill="1" applyBorder="1" applyAlignment="1">
      <alignment horizontal="left" vertical="center" wrapText="1" shrinkToFit="1"/>
    </xf>
    <xf numFmtId="0" fontId="0" fillId="0" borderId="0" xfId="6" applyFont="1" applyFill="1" applyAlignment="1"/>
    <xf numFmtId="0" fontId="30" fillId="8" borderId="78" xfId="8" applyFont="1" applyFill="1" applyBorder="1" applyAlignment="1">
      <alignment vertical="center" shrinkToFit="1"/>
    </xf>
    <xf numFmtId="0" fontId="30" fillId="8" borderId="81" xfId="8" applyFont="1" applyFill="1" applyBorder="1" applyAlignment="1">
      <alignment vertical="center" wrapText="1"/>
    </xf>
    <xf numFmtId="0" fontId="30" fillId="0" borderId="10" xfId="8" applyFont="1" applyFill="1" applyBorder="1" applyAlignment="1">
      <alignment horizontal="left" vertical="center" wrapText="1"/>
    </xf>
    <xf numFmtId="0" fontId="30" fillId="8" borderId="10" xfId="8" applyFont="1" applyFill="1" applyBorder="1" applyAlignment="1">
      <alignment horizontal="left" vertical="center" wrapText="1" shrinkToFit="1"/>
    </xf>
    <xf numFmtId="0" fontId="30" fillId="0" borderId="10" xfId="8" applyFont="1" applyFill="1" applyBorder="1" applyAlignment="1">
      <alignment horizontal="left" vertical="center" wrapText="1" shrinkToFit="1"/>
    </xf>
    <xf numFmtId="0" fontId="23" fillId="0" borderId="78" xfId="8" applyFont="1" applyBorder="1" applyAlignment="1">
      <alignment horizontal="left" vertical="center" wrapText="1"/>
    </xf>
    <xf numFmtId="0" fontId="30" fillId="8" borderId="98" xfId="11" applyFont="1" applyFill="1" applyBorder="1" applyAlignment="1">
      <alignment vertical="center" wrapText="1"/>
    </xf>
    <xf numFmtId="0" fontId="30" fillId="0" borderId="82" xfId="8" applyFont="1" applyBorder="1" applyAlignment="1">
      <alignment horizontal="left" vertical="center" shrinkToFit="1"/>
    </xf>
    <xf numFmtId="0" fontId="30" fillId="8" borderId="159" xfId="6" applyFont="1" applyFill="1" applyBorder="1" applyAlignment="1">
      <alignment vertical="center" wrapText="1"/>
    </xf>
    <xf numFmtId="0" fontId="30" fillId="8" borderId="160" xfId="6" applyFont="1" applyFill="1" applyBorder="1" applyAlignment="1">
      <alignment horizontal="center" vertical="center" wrapText="1"/>
    </xf>
    <xf numFmtId="0" fontId="30" fillId="8" borderId="159" xfId="8" applyFont="1" applyFill="1" applyBorder="1" applyAlignment="1">
      <alignment horizontal="left" vertical="center" wrapText="1" shrinkToFit="1"/>
    </xf>
    <xf numFmtId="0" fontId="30" fillId="8" borderId="98" xfId="8" applyFont="1" applyFill="1" applyBorder="1" applyAlignment="1">
      <alignment horizontal="left" vertical="center" wrapText="1" shrinkToFit="1"/>
    </xf>
    <xf numFmtId="0" fontId="30" fillId="8" borderId="93" xfId="6" applyFont="1" applyFill="1" applyBorder="1" applyAlignment="1">
      <alignment horizontal="center" vertical="center" wrapText="1"/>
    </xf>
    <xf numFmtId="0" fontId="30" fillId="8" borderId="74" xfId="6" applyFont="1" applyFill="1" applyBorder="1" applyAlignment="1">
      <alignment horizontal="left" vertical="center" wrapText="1" shrinkToFit="1"/>
    </xf>
    <xf numFmtId="0" fontId="30" fillId="8" borderId="76" xfId="6" applyFont="1" applyFill="1" applyBorder="1" applyAlignment="1">
      <alignment horizontal="center" vertical="center" wrapText="1" shrinkToFit="1"/>
    </xf>
    <xf numFmtId="0" fontId="30" fillId="8" borderId="93" xfId="6" applyFont="1" applyFill="1" applyBorder="1" applyAlignment="1">
      <alignment horizontal="left" vertical="center" wrapText="1"/>
    </xf>
    <xf numFmtId="0" fontId="0" fillId="8" borderId="0" xfId="6" applyFont="1" applyFill="1" applyBorder="1" applyAlignment="1">
      <alignment horizontal="center" vertical="center" wrapText="1"/>
    </xf>
    <xf numFmtId="0" fontId="30" fillId="4" borderId="10" xfId="6" applyFont="1" applyFill="1" applyBorder="1" applyAlignment="1">
      <alignment horizontal="center" vertical="center" wrapText="1"/>
    </xf>
    <xf numFmtId="0" fontId="29" fillId="4" borderId="10" xfId="6" applyFont="1" applyFill="1" applyBorder="1" applyAlignment="1">
      <alignment horizontal="center" vertical="center" shrinkToFit="1"/>
    </xf>
    <xf numFmtId="0" fontId="46" fillId="8" borderId="0" xfId="6" applyFont="1" applyFill="1" applyAlignment="1">
      <alignment vertical="center" wrapText="1"/>
    </xf>
    <xf numFmtId="0" fontId="24" fillId="8" borderId="0" xfId="6" applyFont="1" applyFill="1" applyAlignment="1">
      <alignment horizontal="center" vertical="center" shrinkToFit="1"/>
    </xf>
    <xf numFmtId="0" fontId="24" fillId="8" borderId="0" xfId="6" applyFont="1" applyFill="1" applyAlignment="1">
      <alignment horizontal="center" vertical="center" wrapText="1"/>
    </xf>
    <xf numFmtId="0" fontId="24" fillId="8" borderId="0" xfId="6" applyFont="1" applyFill="1" applyAlignment="1">
      <alignment vertical="center" wrapText="1" shrinkToFit="1"/>
    </xf>
    <xf numFmtId="0" fontId="31" fillId="8" borderId="0" xfId="6" applyFont="1" applyFill="1" applyAlignment="1">
      <alignment vertical="top"/>
    </xf>
    <xf numFmtId="0" fontId="31" fillId="8" borderId="0" xfId="7" applyFont="1" applyFill="1" applyAlignment="1">
      <alignment vertical="top"/>
    </xf>
    <xf numFmtId="0" fontId="46" fillId="8" borderId="0" xfId="7" applyFont="1" applyFill="1" applyAlignment="1">
      <alignment vertical="center" wrapText="1"/>
    </xf>
    <xf numFmtId="0" fontId="24" fillId="8" borderId="0" xfId="7" applyFont="1" applyFill="1" applyAlignment="1">
      <alignment horizontal="center" vertical="center" shrinkToFit="1"/>
    </xf>
    <xf numFmtId="0" fontId="24" fillId="8" borderId="0" xfId="7" applyFont="1" applyFill="1" applyAlignment="1">
      <alignment horizontal="center" vertical="center" wrapText="1"/>
    </xf>
    <xf numFmtId="0" fontId="24" fillId="8" borderId="0" xfId="7" applyFont="1" applyFill="1" applyAlignment="1">
      <alignment vertical="center" wrapText="1" shrinkToFit="1"/>
    </xf>
    <xf numFmtId="0" fontId="31" fillId="8" borderId="0" xfId="7" applyFont="1" applyFill="1" applyAlignment="1">
      <alignment vertical="center"/>
    </xf>
    <xf numFmtId="0" fontId="31" fillId="8" borderId="0" xfId="7" applyFont="1" applyFill="1" applyAlignment="1"/>
    <xf numFmtId="0" fontId="38" fillId="0" borderId="0" xfId="12" applyFont="1">
      <alignment vertical="center"/>
    </xf>
    <xf numFmtId="0" fontId="38" fillId="8" borderId="0" xfId="12" applyFont="1" applyFill="1">
      <alignment vertical="center"/>
    </xf>
    <xf numFmtId="0" fontId="38" fillId="8" borderId="0" xfId="12" applyFont="1" applyFill="1" applyBorder="1">
      <alignment vertical="center"/>
    </xf>
    <xf numFmtId="0" fontId="38" fillId="8" borderId="0" xfId="12" applyFont="1" applyFill="1" applyBorder="1" applyAlignment="1">
      <alignment horizontal="left" vertical="center"/>
    </xf>
    <xf numFmtId="0" fontId="38" fillId="8" borderId="0" xfId="12" applyFont="1" applyFill="1" applyBorder="1" applyAlignment="1">
      <alignment vertical="center"/>
    </xf>
    <xf numFmtId="0" fontId="38" fillId="0" borderId="0" xfId="13" applyFont="1" applyAlignment="1">
      <alignment vertical="center" wrapText="1"/>
    </xf>
    <xf numFmtId="0" fontId="38" fillId="8" borderId="0" xfId="13" applyFont="1" applyFill="1" applyAlignment="1">
      <alignment vertical="center" wrapText="1"/>
    </xf>
    <xf numFmtId="0" fontId="26" fillId="8" borderId="0" xfId="13" applyFont="1" applyFill="1" applyBorder="1" applyAlignment="1">
      <alignment vertical="center" wrapText="1"/>
    </xf>
    <xf numFmtId="0" fontId="31" fillId="0" borderId="0" xfId="3" applyFont="1" applyAlignment="1">
      <alignment vertical="center"/>
    </xf>
    <xf numFmtId="0" fontId="31" fillId="0" borderId="0" xfId="3" applyFont="1" applyBorder="1" applyAlignment="1">
      <alignment horizontal="center" vertical="center" shrinkToFit="1"/>
    </xf>
    <xf numFmtId="0" fontId="40" fillId="0" borderId="0" xfId="3" applyFont="1" applyAlignment="1">
      <alignment vertical="center"/>
    </xf>
    <xf numFmtId="0" fontId="40" fillId="0" borderId="0" xfId="3" applyFont="1" applyBorder="1" applyAlignment="1">
      <alignment horizontal="right" vertical="center"/>
    </xf>
    <xf numFmtId="0" fontId="40" fillId="0" borderId="0" xfId="3" applyFont="1" applyBorder="1" applyAlignment="1">
      <alignment vertical="center"/>
    </xf>
    <xf numFmtId="0" fontId="40" fillId="0" borderId="0" xfId="3" applyFont="1" applyBorder="1" applyAlignment="1">
      <alignment horizontal="center" vertical="center" shrinkToFit="1"/>
    </xf>
    <xf numFmtId="0" fontId="40" fillId="0" borderId="0" xfId="3" applyFont="1" applyBorder="1" applyAlignment="1">
      <alignment horizontal="center" vertical="center"/>
    </xf>
    <xf numFmtId="0" fontId="40" fillId="0" borderId="0" xfId="3" quotePrefix="1" applyFont="1" applyBorder="1" applyAlignment="1">
      <alignment horizontal="right" vertical="center" shrinkToFit="1"/>
    </xf>
    <xf numFmtId="0" fontId="31" fillId="0" borderId="100" xfId="3" applyFont="1" applyBorder="1" applyAlignment="1" applyProtection="1">
      <alignment vertical="center" shrinkToFit="1"/>
      <protection locked="0"/>
    </xf>
    <xf numFmtId="0" fontId="31" fillId="0" borderId="68" xfId="3" applyFont="1" applyBorder="1" applyAlignment="1" applyProtection="1">
      <alignment vertical="center" shrinkToFit="1"/>
      <protection locked="0"/>
    </xf>
    <xf numFmtId="0" fontId="48" fillId="0" borderId="0" xfId="3" applyFont="1" applyAlignment="1">
      <alignment vertical="center"/>
    </xf>
    <xf numFmtId="0" fontId="31" fillId="6" borderId="138" xfId="3" applyFont="1" applyFill="1" applyBorder="1" applyAlignment="1">
      <alignment vertical="center" wrapText="1"/>
    </xf>
    <xf numFmtId="0" fontId="31" fillId="0" borderId="136" xfId="3" applyFont="1" applyBorder="1" applyAlignment="1">
      <alignment horizontal="right" vertical="center"/>
    </xf>
    <xf numFmtId="0" fontId="31" fillId="6" borderId="135" xfId="3" applyFont="1" applyFill="1" applyBorder="1" applyAlignment="1">
      <alignment vertical="center" wrapText="1"/>
    </xf>
    <xf numFmtId="0" fontId="31" fillId="6" borderId="0" xfId="3" applyFont="1" applyFill="1" applyBorder="1" applyAlignment="1">
      <alignment vertical="center" wrapText="1"/>
    </xf>
    <xf numFmtId="0" fontId="31" fillId="0" borderId="139" xfId="3" applyFont="1" applyBorder="1" applyAlignment="1">
      <alignment horizontal="right" vertical="center"/>
    </xf>
    <xf numFmtId="0" fontId="31" fillId="6" borderId="127" xfId="3" applyFont="1" applyFill="1" applyBorder="1" applyAlignment="1">
      <alignment vertical="center" wrapText="1"/>
    </xf>
    <xf numFmtId="0" fontId="29" fillId="0" borderId="125" xfId="3" applyFont="1" applyBorder="1" applyAlignment="1">
      <alignment vertical="center"/>
    </xf>
    <xf numFmtId="0" fontId="29" fillId="0" borderId="27" xfId="3" applyFont="1" applyBorder="1" applyAlignment="1">
      <alignment horizontal="right" vertical="center"/>
    </xf>
    <xf numFmtId="0" fontId="31" fillId="0" borderId="135" xfId="3" applyFont="1" applyBorder="1" applyAlignment="1">
      <alignment vertical="center" wrapText="1"/>
    </xf>
    <xf numFmtId="0" fontId="31" fillId="0" borderId="134" xfId="3" applyFont="1" applyBorder="1" applyAlignment="1">
      <alignment vertical="center" wrapText="1"/>
    </xf>
    <xf numFmtId="0" fontId="29" fillId="0" borderId="134" xfId="3" applyFont="1" applyBorder="1" applyAlignment="1"/>
    <xf numFmtId="0" fontId="29" fillId="0" borderId="139" xfId="3" applyFont="1" applyBorder="1" applyAlignment="1"/>
    <xf numFmtId="0" fontId="29" fillId="0" borderId="139" xfId="3" applyFont="1" applyBorder="1" applyAlignment="1">
      <alignment vertical="center"/>
    </xf>
    <xf numFmtId="0" fontId="31" fillId="6" borderId="133" xfId="3" applyFont="1" applyFill="1" applyBorder="1" applyAlignment="1">
      <alignment vertical="center" wrapText="1"/>
    </xf>
    <xf numFmtId="0" fontId="31" fillId="0" borderId="131" xfId="3" applyFont="1" applyBorder="1" applyAlignment="1">
      <alignment horizontal="right" vertical="center"/>
    </xf>
    <xf numFmtId="0" fontId="31" fillId="6" borderId="130" xfId="3" applyFont="1" applyFill="1" applyBorder="1" applyAlignment="1">
      <alignment vertical="center" wrapText="1"/>
    </xf>
    <xf numFmtId="0" fontId="31" fillId="6" borderId="29" xfId="3" applyFont="1" applyFill="1" applyBorder="1" applyAlignment="1">
      <alignment vertical="center" wrapText="1"/>
    </xf>
    <xf numFmtId="0" fontId="31" fillId="0" borderId="128" xfId="3" applyFont="1" applyBorder="1" applyAlignment="1">
      <alignment horizontal="right" vertical="center"/>
    </xf>
    <xf numFmtId="0" fontId="31" fillId="0" borderId="12" xfId="3" applyFont="1" applyBorder="1" applyAlignment="1">
      <alignment horizontal="right" vertical="center"/>
    </xf>
    <xf numFmtId="0" fontId="31" fillId="0" borderId="70" xfId="3" applyFont="1" applyBorder="1" applyAlignment="1">
      <alignment horizontal="right" vertical="center"/>
    </xf>
    <xf numFmtId="0" fontId="31" fillId="0" borderId="67" xfId="3" applyFont="1" applyBorder="1" applyAlignment="1">
      <alignment horizontal="right" vertical="center"/>
    </xf>
    <xf numFmtId="0" fontId="31" fillId="8" borderId="0" xfId="3" applyFont="1" applyFill="1" applyBorder="1" applyAlignment="1">
      <alignment horizontal="center" vertical="center"/>
    </xf>
    <xf numFmtId="0" fontId="31" fillId="8" borderId="0" xfId="3" applyFont="1" applyFill="1" applyBorder="1" applyAlignment="1">
      <alignment horizontal="right" vertical="center"/>
    </xf>
    <xf numFmtId="0" fontId="31" fillId="0" borderId="0" xfId="3" applyFont="1" applyAlignment="1">
      <alignment horizontal="left" vertical="center"/>
    </xf>
    <xf numFmtId="0" fontId="39" fillId="0" borderId="0" xfId="3" applyFont="1" applyAlignment="1">
      <alignment horizontal="left" vertical="center"/>
    </xf>
    <xf numFmtId="0" fontId="39" fillId="0" borderId="0" xfId="3" applyFont="1" applyAlignment="1">
      <alignment vertical="center"/>
    </xf>
    <xf numFmtId="0" fontId="30" fillId="0" borderId="65" xfId="3" applyFont="1" applyFill="1" applyBorder="1" applyAlignment="1">
      <alignment vertical="center"/>
    </xf>
    <xf numFmtId="0" fontId="30" fillId="0" borderId="7" xfId="3" applyFont="1" applyBorder="1" applyAlignment="1"/>
    <xf numFmtId="0" fontId="24" fillId="0" borderId="0" xfId="3" applyFont="1" applyBorder="1" applyAlignment="1"/>
    <xf numFmtId="0" fontId="30" fillId="0" borderId="64" xfId="3" applyFont="1" applyBorder="1" applyAlignment="1"/>
    <xf numFmtId="0" fontId="40" fillId="0" borderId="0" xfId="3" applyFont="1" applyBorder="1" applyAlignment="1">
      <alignment horizontal="right" vertical="top"/>
    </xf>
    <xf numFmtId="0" fontId="24" fillId="0" borderId="0" xfId="2" applyFont="1" applyBorder="1" applyAlignment="1">
      <alignment vertical="center"/>
    </xf>
    <xf numFmtId="0" fontId="29" fillId="0" borderId="59" xfId="3" applyFont="1" applyBorder="1" applyAlignment="1"/>
    <xf numFmtId="0" fontId="29" fillId="0" borderId="0" xfId="3" applyFont="1" applyAlignment="1"/>
    <xf numFmtId="0" fontId="30" fillId="0" borderId="59" xfId="3" applyFont="1" applyFill="1" applyBorder="1" applyAlignment="1">
      <alignment horizontal="center" vertical="center"/>
    </xf>
    <xf numFmtId="0" fontId="23" fillId="0" borderId="0" xfId="3" applyFont="1" applyBorder="1" applyAlignment="1">
      <alignment horizontal="center" vertical="center"/>
    </xf>
    <xf numFmtId="0" fontId="30" fillId="0" borderId="22" xfId="3" applyFont="1" applyBorder="1" applyAlignment="1">
      <alignment vertical="center"/>
    </xf>
    <xf numFmtId="0" fontId="30" fillId="0" borderId="22" xfId="3" applyFont="1" applyBorder="1" applyAlignment="1">
      <alignment horizontal="left" vertical="center"/>
    </xf>
    <xf numFmtId="0" fontId="38" fillId="0" borderId="0" xfId="3" applyFont="1" applyAlignment="1">
      <alignment vertical="top" wrapText="1"/>
    </xf>
    <xf numFmtId="0" fontId="28" fillId="0" borderId="0" xfId="3" applyFont="1" applyAlignment="1">
      <alignment vertical="top" wrapText="1"/>
    </xf>
    <xf numFmtId="0" fontId="38" fillId="0" borderId="0" xfId="3" applyFont="1" applyAlignment="1">
      <alignment vertical="center" wrapText="1"/>
    </xf>
    <xf numFmtId="0" fontId="23" fillId="0" borderId="66" xfId="3" applyFont="1" applyBorder="1" applyAlignment="1">
      <alignment vertical="center"/>
    </xf>
    <xf numFmtId="0" fontId="23" fillId="0" borderId="57" xfId="3" applyFont="1" applyBorder="1" applyAlignment="1">
      <alignment vertical="center"/>
    </xf>
    <xf numFmtId="0" fontId="23" fillId="6" borderId="13" xfId="3" applyFont="1" applyFill="1" applyBorder="1" applyAlignment="1">
      <alignment horizontal="center" vertical="center"/>
    </xf>
    <xf numFmtId="0" fontId="23" fillId="6" borderId="12" xfId="3" applyFont="1" applyFill="1" applyBorder="1" applyAlignment="1">
      <alignment horizontal="center" vertical="center"/>
    </xf>
    <xf numFmtId="0" fontId="29" fillId="0" borderId="22" xfId="3" applyFont="1" applyBorder="1" applyAlignment="1">
      <alignment vertical="center"/>
    </xf>
    <xf numFmtId="0" fontId="23" fillId="0" borderId="12" xfId="3" applyFont="1" applyBorder="1" applyAlignment="1">
      <alignment horizontal="center" vertical="center"/>
    </xf>
    <xf numFmtId="0" fontId="23" fillId="0" borderId="58" xfId="3" applyFont="1" applyBorder="1" applyAlignment="1">
      <alignment horizontal="center" vertical="center"/>
    </xf>
    <xf numFmtId="0" fontId="23" fillId="6" borderId="10" xfId="3" applyFont="1" applyFill="1" applyBorder="1" applyAlignment="1">
      <alignment horizontal="center" vertical="center"/>
    </xf>
    <xf numFmtId="0" fontId="23" fillId="0" borderId="29" xfId="3" applyFont="1" applyBorder="1" applyAlignment="1">
      <alignment horizontal="center" vertical="center"/>
    </xf>
    <xf numFmtId="0" fontId="23" fillId="0" borderId="7" xfId="3" applyFont="1" applyBorder="1" applyAlignment="1">
      <alignment horizontal="center" vertical="center"/>
    </xf>
    <xf numFmtId="0" fontId="29" fillId="0" borderId="0" xfId="3" applyFont="1" applyBorder="1" applyAlignment="1">
      <alignment vertical="center"/>
    </xf>
    <xf numFmtId="0" fontId="40" fillId="0" borderId="0" xfId="3" applyFont="1" applyAlignment="1">
      <alignment vertical="center" wrapText="1"/>
    </xf>
    <xf numFmtId="0" fontId="31" fillId="6" borderId="132" xfId="3" applyFont="1" applyFill="1" applyBorder="1" applyAlignment="1">
      <alignment vertical="center" wrapText="1"/>
    </xf>
    <xf numFmtId="0" fontId="31" fillId="6" borderId="126" xfId="3" applyFont="1" applyFill="1" applyBorder="1" applyAlignment="1">
      <alignment vertical="center" wrapText="1"/>
    </xf>
    <xf numFmtId="0" fontId="29" fillId="0" borderId="0" xfId="3" applyFont="1" applyAlignment="1">
      <alignment vertical="center"/>
    </xf>
    <xf numFmtId="0" fontId="29" fillId="0" borderId="134" xfId="3" applyFont="1" applyBorder="1" applyAlignment="1">
      <alignment vertical="center"/>
    </xf>
    <xf numFmtId="0" fontId="31" fillId="8" borderId="7" xfId="3" applyFont="1" applyFill="1" applyBorder="1" applyAlignment="1">
      <alignment horizontal="right" vertical="center" wrapText="1"/>
    </xf>
    <xf numFmtId="0" fontId="31" fillId="8" borderId="0" xfId="3" applyFont="1" applyFill="1" applyBorder="1" applyAlignment="1">
      <alignment horizontal="right" vertical="center" wrapText="1"/>
    </xf>
    <xf numFmtId="0" fontId="31" fillId="8" borderId="0" xfId="3" applyFont="1" applyFill="1" applyBorder="1" applyAlignment="1">
      <alignment vertical="center" wrapText="1"/>
    </xf>
    <xf numFmtId="0" fontId="31" fillId="8" borderId="27" xfId="3" applyFont="1" applyFill="1" applyBorder="1" applyAlignment="1">
      <alignment vertical="center" wrapText="1"/>
    </xf>
    <xf numFmtId="0" fontId="31" fillId="6" borderId="137" xfId="3" applyFont="1" applyFill="1" applyBorder="1" applyAlignment="1">
      <alignment vertical="center" wrapText="1"/>
    </xf>
    <xf numFmtId="0" fontId="30" fillId="8" borderId="93" xfId="8" applyFont="1" applyFill="1" applyBorder="1" applyAlignment="1">
      <alignment horizontal="left" vertical="center" wrapText="1"/>
    </xf>
    <xf numFmtId="0" fontId="30" fillId="8" borderId="92" xfId="8" applyFont="1" applyFill="1" applyBorder="1" applyAlignment="1">
      <alignment horizontal="left" vertical="center" wrapText="1"/>
    </xf>
    <xf numFmtId="0" fontId="30" fillId="0" borderId="10" xfId="3" applyFont="1" applyBorder="1" applyAlignment="1">
      <alignment vertical="center"/>
    </xf>
    <xf numFmtId="0" fontId="29" fillId="0" borderId="10" xfId="3" applyFont="1" applyBorder="1" applyAlignment="1">
      <alignment vertical="center" wrapText="1"/>
    </xf>
    <xf numFmtId="0" fontId="12" fillId="8" borderId="0" xfId="10" applyFont="1" applyFill="1" applyAlignment="1">
      <alignment vertical="center"/>
    </xf>
    <xf numFmtId="0" fontId="12" fillId="8" borderId="98" xfId="7" applyFont="1" applyFill="1" applyBorder="1" applyAlignment="1">
      <alignment vertical="center" wrapText="1"/>
    </xf>
    <xf numFmtId="0" fontId="12" fillId="8" borderId="64" xfId="6" applyFont="1" applyFill="1" applyBorder="1" applyAlignment="1">
      <alignment vertical="center" wrapText="1"/>
    </xf>
    <xf numFmtId="0" fontId="12" fillId="8" borderId="92" xfId="7" applyFont="1" applyFill="1" applyBorder="1" applyAlignment="1">
      <alignment vertical="center" wrapText="1"/>
    </xf>
    <xf numFmtId="0" fontId="21" fillId="0" borderId="0" xfId="2" applyFont="1" applyAlignment="1">
      <alignment horizontal="center" vertical="center" wrapText="1"/>
    </xf>
    <xf numFmtId="0" fontId="24" fillId="0" borderId="0" xfId="2" applyFont="1" applyAlignment="1">
      <alignment horizontal="center" vertical="center"/>
    </xf>
    <xf numFmtId="0" fontId="24" fillId="0" borderId="13" xfId="2" applyFont="1" applyBorder="1" applyAlignment="1" applyProtection="1">
      <alignment horizontal="left" vertical="center" shrinkToFit="1"/>
      <protection locked="0"/>
    </xf>
    <xf numFmtId="0" fontId="24" fillId="0" borderId="22" xfId="2" applyFont="1" applyBorder="1" applyAlignment="1" applyProtection="1">
      <alignment horizontal="left" vertical="center" shrinkToFit="1"/>
      <protection locked="0"/>
    </xf>
    <xf numFmtId="0" fontId="24" fillId="0" borderId="12" xfId="2" applyFont="1" applyBorder="1" applyAlignment="1" applyProtection="1">
      <alignment horizontal="left" vertical="center" shrinkToFit="1"/>
      <protection locked="0"/>
    </xf>
    <xf numFmtId="49" fontId="24" fillId="0" borderId="0" xfId="2" applyNumberFormat="1" applyFont="1" applyBorder="1" applyAlignment="1">
      <alignment horizontal="left" vertical="center" wrapText="1" shrinkToFit="1"/>
    </xf>
    <xf numFmtId="0" fontId="24" fillId="0" borderId="0" xfId="2" applyFont="1" applyBorder="1" applyAlignment="1">
      <alignment horizontal="left" vertical="center" shrinkToFit="1"/>
    </xf>
    <xf numFmtId="0" fontId="24" fillId="0" borderId="0" xfId="2" applyFont="1" applyBorder="1" applyAlignment="1">
      <alignment horizontal="left" vertical="center"/>
    </xf>
    <xf numFmtId="0" fontId="24" fillId="0" borderId="27" xfId="2" applyFont="1" applyBorder="1" applyAlignment="1">
      <alignment horizontal="left" vertical="center"/>
    </xf>
    <xf numFmtId="0" fontId="24" fillId="0" borderId="29" xfId="2" applyFont="1" applyBorder="1" applyAlignment="1">
      <alignment horizontal="left" vertical="center"/>
    </xf>
    <xf numFmtId="0" fontId="24" fillId="0" borderId="29" xfId="2" applyFont="1" applyBorder="1" applyAlignment="1">
      <alignment vertical="center"/>
    </xf>
    <xf numFmtId="0" fontId="24" fillId="0" borderId="0" xfId="2" applyFont="1" applyBorder="1" applyAlignment="1">
      <alignment vertical="center"/>
    </xf>
    <xf numFmtId="182" fontId="30" fillId="0" borderId="13" xfId="3" applyNumberFormat="1" applyFont="1" applyBorder="1" applyAlignment="1">
      <alignment horizontal="center" vertical="center"/>
    </xf>
    <xf numFmtId="182" fontId="30" fillId="0" borderId="22" xfId="3" applyNumberFormat="1" applyFont="1" applyBorder="1" applyAlignment="1">
      <alignment horizontal="center" vertical="center"/>
    </xf>
    <xf numFmtId="182" fontId="30" fillId="0" borderId="12" xfId="3" applyNumberFormat="1" applyFont="1" applyBorder="1" applyAlignment="1">
      <alignment horizontal="center" vertical="center"/>
    </xf>
    <xf numFmtId="0" fontId="30" fillId="6" borderId="13" xfId="3" applyFont="1" applyFill="1" applyBorder="1" applyAlignment="1">
      <alignment horizontal="distributed" vertical="center"/>
    </xf>
    <xf numFmtId="0" fontId="24" fillId="0" borderId="22" xfId="3" applyFont="1" applyBorder="1" applyAlignment="1"/>
    <xf numFmtId="0" fontId="29" fillId="0" borderId="12" xfId="3" applyFont="1" applyBorder="1" applyAlignment="1"/>
    <xf numFmtId="182" fontId="30" fillId="0" borderId="72" xfId="3" applyNumberFormat="1" applyFont="1" applyBorder="1" applyAlignment="1">
      <alignment horizontal="center" vertical="center"/>
    </xf>
    <xf numFmtId="182" fontId="30" fillId="0" borderId="71" xfId="3" applyNumberFormat="1" applyFont="1" applyBorder="1" applyAlignment="1">
      <alignment horizontal="center" vertical="center"/>
    </xf>
    <xf numFmtId="182" fontId="30" fillId="0" borderId="70" xfId="3" applyNumberFormat="1" applyFont="1" applyBorder="1" applyAlignment="1">
      <alignment horizontal="center" vertical="center"/>
    </xf>
    <xf numFmtId="0" fontId="23" fillId="6" borderId="72" xfId="3" applyFont="1" applyFill="1" applyBorder="1" applyAlignment="1">
      <alignment horizontal="distributed" vertical="center"/>
    </xf>
    <xf numFmtId="0" fontId="29" fillId="0" borderId="71" xfId="3" applyFont="1" applyBorder="1" applyAlignment="1"/>
    <xf numFmtId="0" fontId="29" fillId="0" borderId="70" xfId="3" applyFont="1" applyBorder="1" applyAlignment="1"/>
    <xf numFmtId="0" fontId="29" fillId="0" borderId="22" xfId="3" applyFont="1" applyBorder="1" applyAlignment="1"/>
    <xf numFmtId="0" fontId="30" fillId="6" borderId="13" xfId="3" applyFont="1" applyFill="1" applyBorder="1" applyAlignment="1">
      <alignment horizontal="center" vertical="center"/>
    </xf>
    <xf numFmtId="0" fontId="30" fillId="6" borderId="12" xfId="3" applyFont="1" applyFill="1" applyBorder="1" applyAlignment="1">
      <alignment horizontal="center" vertical="center"/>
    </xf>
    <xf numFmtId="0" fontId="35" fillId="0" borderId="0" xfId="3" applyFont="1" applyAlignment="1">
      <alignment horizontal="center" vertical="center"/>
    </xf>
    <xf numFmtId="0" fontId="24" fillId="0" borderId="0" xfId="3" applyFont="1" applyAlignment="1">
      <alignment horizontal="center" vertical="center"/>
    </xf>
    <xf numFmtId="0" fontId="30" fillId="0" borderId="66" xfId="3" applyFont="1" applyBorder="1" applyAlignment="1">
      <alignment vertical="center"/>
    </xf>
    <xf numFmtId="0" fontId="30" fillId="0" borderId="59" xfId="3" applyFont="1" applyBorder="1" applyAlignment="1">
      <alignment vertical="center"/>
    </xf>
    <xf numFmtId="0" fontId="30" fillId="0" borderId="65" xfId="3" applyFont="1" applyBorder="1" applyAlignment="1">
      <alignment vertical="center"/>
    </xf>
    <xf numFmtId="0" fontId="30" fillId="6" borderId="13" xfId="3" applyFont="1" applyFill="1" applyBorder="1" applyAlignment="1">
      <alignment horizontal="distributed" vertical="center" shrinkToFit="1"/>
    </xf>
    <xf numFmtId="0" fontId="30" fillId="6" borderId="22" xfId="3" applyFont="1" applyFill="1" applyBorder="1" applyAlignment="1">
      <alignment horizontal="distributed" vertical="center" shrinkToFit="1"/>
    </xf>
    <xf numFmtId="0" fontId="30" fillId="6" borderId="12" xfId="3" applyFont="1" applyFill="1" applyBorder="1" applyAlignment="1">
      <alignment horizontal="distributed" vertical="center" shrinkToFit="1"/>
    </xf>
    <xf numFmtId="0" fontId="30" fillId="0" borderId="13" xfId="3" applyFont="1" applyBorder="1" applyAlignment="1">
      <alignment horizontal="center" vertical="center"/>
    </xf>
    <xf numFmtId="0" fontId="30" fillId="0" borderId="22" xfId="3" applyFont="1" applyBorder="1" applyAlignment="1">
      <alignment horizontal="center" vertical="center"/>
    </xf>
    <xf numFmtId="0" fontId="30" fillId="0" borderId="12" xfId="3" applyFont="1" applyBorder="1" applyAlignment="1">
      <alignment horizontal="center" vertical="center"/>
    </xf>
    <xf numFmtId="0" fontId="30" fillId="6" borderId="66" xfId="3" applyFont="1" applyFill="1" applyBorder="1" applyAlignment="1">
      <alignment horizontal="distributed" vertical="center"/>
    </xf>
    <xf numFmtId="0" fontId="29" fillId="0" borderId="59" xfId="3" applyFont="1" applyBorder="1" applyAlignment="1"/>
    <xf numFmtId="0" fontId="29" fillId="0" borderId="65" xfId="3" applyFont="1" applyBorder="1" applyAlignment="1"/>
    <xf numFmtId="0" fontId="29" fillId="0" borderId="7" xfId="3" applyFont="1" applyBorder="1" applyAlignment="1"/>
    <xf numFmtId="0" fontId="29" fillId="0" borderId="0" xfId="3" applyFont="1" applyAlignment="1"/>
    <xf numFmtId="0" fontId="29" fillId="0" borderId="27" xfId="3" applyFont="1" applyBorder="1" applyAlignment="1"/>
    <xf numFmtId="0" fontId="29" fillId="0" borderId="57" xfId="3" applyFont="1" applyBorder="1" applyAlignment="1"/>
    <xf numFmtId="0" fontId="29" fillId="0" borderId="29" xfId="3" applyFont="1" applyBorder="1" applyAlignment="1"/>
    <xf numFmtId="0" fontId="29" fillId="0" borderId="58" xfId="3" applyFont="1" applyBorder="1" applyAlignment="1"/>
    <xf numFmtId="0" fontId="34" fillId="6" borderId="13" xfId="3" applyFont="1" applyFill="1" applyBorder="1" applyAlignment="1">
      <alignment horizontal="center" vertical="center" wrapText="1"/>
    </xf>
    <xf numFmtId="0" fontId="34" fillId="6" borderId="12" xfId="3" applyFont="1" applyFill="1" applyBorder="1" applyAlignment="1">
      <alignment horizontal="center" vertical="center" wrapText="1"/>
    </xf>
    <xf numFmtId="0" fontId="30" fillId="0" borderId="57" xfId="3" applyFont="1" applyBorder="1" applyAlignment="1">
      <alignment horizontal="left" vertical="center"/>
    </xf>
    <xf numFmtId="0" fontId="30" fillId="0" borderId="29" xfId="3" applyFont="1" applyBorder="1" applyAlignment="1">
      <alignment horizontal="left" vertical="center"/>
    </xf>
    <xf numFmtId="0" fontId="30" fillId="0" borderId="58" xfId="3" applyFont="1" applyBorder="1" applyAlignment="1">
      <alignment horizontal="left" vertical="center"/>
    </xf>
    <xf numFmtId="0" fontId="23" fillId="0" borderId="62" xfId="3" applyFont="1" applyBorder="1" applyAlignment="1">
      <alignment vertical="center" wrapText="1"/>
    </xf>
    <xf numFmtId="0" fontId="31" fillId="0" borderId="61" xfId="3" applyFont="1" applyBorder="1" applyAlignment="1">
      <alignment vertical="center" wrapText="1"/>
    </xf>
    <xf numFmtId="0" fontId="31" fillId="0" borderId="113" xfId="3" applyFont="1" applyBorder="1" applyAlignment="1">
      <alignment vertical="center" wrapText="1"/>
    </xf>
    <xf numFmtId="0" fontId="31" fillId="0" borderId="7" xfId="3" applyFont="1" applyBorder="1" applyAlignment="1">
      <alignment vertical="center" wrapText="1"/>
    </xf>
    <xf numFmtId="0" fontId="31" fillId="0" borderId="0" xfId="3" applyFont="1" applyBorder="1" applyAlignment="1">
      <alignment vertical="center" wrapText="1"/>
    </xf>
    <xf numFmtId="0" fontId="31" fillId="0" borderId="27" xfId="3" applyFont="1" applyBorder="1" applyAlignment="1">
      <alignment vertical="center" wrapText="1"/>
    </xf>
    <xf numFmtId="0" fontId="31" fillId="0" borderId="57" xfId="3" applyFont="1" applyBorder="1" applyAlignment="1">
      <alignment vertical="center" wrapText="1"/>
    </xf>
    <xf numFmtId="0" fontId="31" fillId="0" borderId="29" xfId="3" applyFont="1" applyBorder="1" applyAlignment="1">
      <alignment vertical="center" wrapText="1"/>
    </xf>
    <xf numFmtId="0" fontId="31" fillId="0" borderId="58" xfId="3" applyFont="1" applyBorder="1" applyAlignment="1">
      <alignment vertical="center" wrapText="1"/>
    </xf>
    <xf numFmtId="0" fontId="30" fillId="6" borderId="22" xfId="3" applyFont="1" applyFill="1" applyBorder="1" applyAlignment="1">
      <alignment horizontal="center" vertical="center"/>
    </xf>
    <xf numFmtId="0" fontId="30" fillId="0" borderId="59" xfId="3" applyFont="1" applyFill="1" applyBorder="1" applyAlignment="1">
      <alignment horizontal="center" vertical="center"/>
    </xf>
    <xf numFmtId="0" fontId="30" fillId="0" borderId="66" xfId="3" applyFont="1" applyBorder="1" applyAlignment="1">
      <alignment vertical="top" wrapText="1"/>
    </xf>
    <xf numFmtId="0" fontId="30" fillId="0" borderId="59" xfId="3" applyFont="1" applyBorder="1" applyAlignment="1">
      <alignment vertical="top" wrapText="1"/>
    </xf>
    <xf numFmtId="0" fontId="29" fillId="0" borderId="65" xfId="3" applyFont="1" applyBorder="1" applyAlignment="1">
      <alignment vertical="center" wrapText="1"/>
    </xf>
    <xf numFmtId="0" fontId="29" fillId="0" borderId="7" xfId="3" applyFont="1" applyBorder="1" applyAlignment="1">
      <alignment vertical="top" wrapText="1"/>
    </xf>
    <xf numFmtId="0" fontId="29" fillId="0" borderId="0" xfId="3" applyFont="1" applyBorder="1" applyAlignment="1">
      <alignment vertical="top" wrapText="1"/>
    </xf>
    <xf numFmtId="0" fontId="29" fillId="0" borderId="27" xfId="3" applyFont="1" applyBorder="1" applyAlignment="1">
      <alignment vertical="center" wrapText="1"/>
    </xf>
    <xf numFmtId="0" fontId="29" fillId="0" borderId="57" xfId="3" applyFont="1" applyBorder="1" applyAlignment="1">
      <alignment vertical="top" wrapText="1"/>
    </xf>
    <xf numFmtId="0" fontId="29" fillId="0" borderId="29" xfId="3" applyFont="1" applyBorder="1" applyAlignment="1">
      <alignment vertical="top" wrapText="1"/>
    </xf>
    <xf numFmtId="0" fontId="29" fillId="0" borderId="58" xfId="3" applyFont="1" applyBorder="1" applyAlignment="1">
      <alignment vertical="center" wrapText="1"/>
    </xf>
    <xf numFmtId="0" fontId="30" fillId="0" borderId="0" xfId="3" applyFont="1" applyBorder="1" applyAlignment="1">
      <alignment horizontal="left" vertical="center" wrapText="1"/>
    </xf>
    <xf numFmtId="0" fontId="30" fillId="6" borderId="10" xfId="3" applyFont="1" applyFill="1" applyBorder="1" applyAlignment="1">
      <alignment horizontal="center" vertical="center" shrinkToFit="1"/>
    </xf>
    <xf numFmtId="0" fontId="29" fillId="0" borderId="59" xfId="3" applyFont="1" applyFill="1" applyBorder="1" applyAlignment="1">
      <alignment horizontal="center" vertical="center"/>
    </xf>
    <xf numFmtId="0" fontId="29" fillId="0" borderId="10" xfId="3" applyFont="1" applyBorder="1" applyAlignment="1">
      <alignment horizontal="left" vertical="center" wrapText="1"/>
    </xf>
    <xf numFmtId="0" fontId="29" fillId="0" borderId="13" xfId="3" applyFont="1" applyBorder="1" applyAlignment="1">
      <alignment horizontal="left" vertical="center" wrapText="1"/>
    </xf>
    <xf numFmtId="0" fontId="29" fillId="0" borderId="22" xfId="3" applyFont="1" applyBorder="1" applyAlignment="1">
      <alignment horizontal="left" vertical="center" wrapText="1"/>
    </xf>
    <xf numFmtId="0" fontId="29" fillId="0" borderId="12" xfId="3" applyFont="1" applyBorder="1" applyAlignment="1">
      <alignment horizontal="left" vertical="center" wrapText="1"/>
    </xf>
    <xf numFmtId="0" fontId="30" fillId="0" borderId="0" xfId="3" applyFont="1" applyBorder="1" applyAlignment="1">
      <alignment horizontal="center" vertical="center"/>
    </xf>
    <xf numFmtId="0" fontId="23" fillId="0" borderId="0" xfId="3" applyFont="1" applyBorder="1" applyAlignment="1">
      <alignment horizontal="center" vertical="center"/>
    </xf>
    <xf numFmtId="0" fontId="30" fillId="0" borderId="69" xfId="3" applyFont="1" applyBorder="1" applyAlignment="1">
      <alignment horizontal="center" vertical="center"/>
    </xf>
    <xf numFmtId="0" fontId="30" fillId="0" borderId="68" xfId="3" applyFont="1" applyBorder="1" applyAlignment="1">
      <alignment horizontal="center" vertical="center"/>
    </xf>
    <xf numFmtId="0" fontId="30" fillId="0" borderId="67" xfId="3" applyFont="1" applyBorder="1" applyAlignment="1">
      <alignment horizontal="center" vertical="center"/>
    </xf>
    <xf numFmtId="0" fontId="30" fillId="0" borderId="22" xfId="3" quotePrefix="1" applyFont="1" applyBorder="1" applyAlignment="1">
      <alignment horizontal="center" vertical="center"/>
    </xf>
    <xf numFmtId="0" fontId="30" fillId="0" borderId="12" xfId="3" quotePrefix="1" applyFont="1" applyBorder="1" applyAlignment="1">
      <alignment horizontal="center" vertical="center"/>
    </xf>
    <xf numFmtId="0" fontId="23" fillId="6" borderId="69" xfId="3" applyFont="1" applyFill="1" applyBorder="1" applyAlignment="1">
      <alignment horizontal="left" vertical="center" wrapText="1"/>
    </xf>
    <xf numFmtId="0" fontId="23" fillId="6" borderId="68" xfId="3" applyFont="1" applyFill="1" applyBorder="1" applyAlignment="1">
      <alignment horizontal="left" vertical="center" wrapText="1"/>
    </xf>
    <xf numFmtId="0" fontId="30" fillId="0" borderId="0" xfId="3" applyFont="1" applyBorder="1" applyAlignment="1">
      <alignment horizontal="center"/>
    </xf>
    <xf numFmtId="0" fontId="23" fillId="6" borderId="66" xfId="3" applyFont="1" applyFill="1" applyBorder="1" applyAlignment="1">
      <alignment horizontal="center" vertical="center" wrapText="1"/>
    </xf>
    <xf numFmtId="0" fontId="23" fillId="6" borderId="59" xfId="3" applyFont="1" applyFill="1" applyBorder="1" applyAlignment="1">
      <alignment horizontal="center" vertical="center" wrapText="1"/>
    </xf>
    <xf numFmtId="0" fontId="23" fillId="6" borderId="65" xfId="3" applyFont="1" applyFill="1" applyBorder="1" applyAlignment="1">
      <alignment horizontal="center" vertical="center" wrapText="1"/>
    </xf>
    <xf numFmtId="0" fontId="30" fillId="0" borderId="0" xfId="3" applyFont="1" applyBorder="1" applyAlignment="1">
      <alignment vertical="center" wrapText="1"/>
    </xf>
    <xf numFmtId="0" fontId="30" fillId="0" borderId="22" xfId="3" applyFont="1" applyBorder="1" applyAlignment="1">
      <alignment vertical="center"/>
    </xf>
    <xf numFmtId="0" fontId="30" fillId="0" borderId="13" xfId="3" applyFont="1" applyBorder="1" applyAlignment="1">
      <alignment horizontal="left" vertical="center" wrapText="1"/>
    </xf>
    <xf numFmtId="0" fontId="30" fillId="0" borderId="22" xfId="3" applyFont="1" applyBorder="1" applyAlignment="1">
      <alignment horizontal="left" vertical="center"/>
    </xf>
    <xf numFmtId="0" fontId="30" fillId="0" borderId="12" xfId="3" applyFont="1" applyBorder="1" applyAlignment="1">
      <alignment horizontal="left" vertical="center"/>
    </xf>
    <xf numFmtId="0" fontId="30" fillId="0" borderId="13" xfId="3" applyFont="1" applyBorder="1" applyAlignment="1">
      <alignment horizontal="left" vertical="center"/>
    </xf>
    <xf numFmtId="0" fontId="30" fillId="0" borderId="66" xfId="3" applyFont="1" applyFill="1" applyBorder="1" applyAlignment="1">
      <alignment horizontal="distributed" vertical="center" shrinkToFit="1"/>
    </xf>
    <xf numFmtId="0" fontId="30" fillId="0" borderId="59" xfId="3" applyFont="1" applyFill="1" applyBorder="1" applyAlignment="1">
      <alignment horizontal="distributed" vertical="center" shrinkToFit="1"/>
    </xf>
    <xf numFmtId="0" fontId="29" fillId="0" borderId="93" xfId="3" applyFont="1" applyBorder="1" applyAlignment="1">
      <alignment horizontal="center" vertical="center" wrapText="1"/>
    </xf>
    <xf numFmtId="0" fontId="29" fillId="0" borderId="64" xfId="3" applyFont="1" applyBorder="1" applyAlignment="1">
      <alignment horizontal="center" vertical="center" wrapText="1"/>
    </xf>
    <xf numFmtId="0" fontId="29" fillId="0" borderId="92" xfId="3" applyFont="1" applyBorder="1" applyAlignment="1">
      <alignment horizontal="center" vertical="center" wrapText="1"/>
    </xf>
    <xf numFmtId="0" fontId="30" fillId="0" borderId="22" xfId="3" applyFont="1" applyBorder="1" applyAlignment="1">
      <alignment horizontal="left" vertical="center" wrapText="1"/>
    </xf>
    <xf numFmtId="0" fontId="30" fillId="0" borderId="12" xfId="3" applyFont="1" applyBorder="1" applyAlignment="1">
      <alignment horizontal="left" vertical="center" wrapText="1"/>
    </xf>
    <xf numFmtId="0" fontId="30" fillId="0" borderId="66" xfId="3" applyFont="1" applyBorder="1" applyAlignment="1">
      <alignment horizontal="left" vertical="center" wrapText="1"/>
    </xf>
    <xf numFmtId="0" fontId="30" fillId="0" borderId="59" xfId="3" applyFont="1" applyBorder="1" applyAlignment="1">
      <alignment horizontal="left" vertical="center" wrapText="1"/>
    </xf>
    <xf numFmtId="0" fontId="30" fillId="0" borderId="65" xfId="3" applyFont="1" applyBorder="1" applyAlignment="1">
      <alignment horizontal="left" vertical="center" wrapText="1"/>
    </xf>
    <xf numFmtId="0" fontId="30" fillId="0" borderId="57" xfId="3" applyFont="1" applyBorder="1" applyAlignment="1">
      <alignment horizontal="left" vertical="center" wrapText="1"/>
    </xf>
    <xf numFmtId="0" fontId="30" fillId="0" borderId="29" xfId="3" applyFont="1" applyBorder="1" applyAlignment="1">
      <alignment horizontal="left" vertical="center" wrapText="1"/>
    </xf>
    <xf numFmtId="0" fontId="30" fillId="0" borderId="58" xfId="3" applyFont="1" applyBorder="1" applyAlignment="1">
      <alignment horizontal="left" vertical="center" wrapText="1"/>
    </xf>
    <xf numFmtId="0" fontId="38" fillId="0" borderId="0" xfId="3" applyFont="1" applyAlignment="1">
      <alignment vertical="top" wrapText="1"/>
    </xf>
    <xf numFmtId="0" fontId="28" fillId="0" borderId="0" xfId="3" applyFont="1" applyAlignment="1">
      <alignment vertical="top" wrapText="1"/>
    </xf>
    <xf numFmtId="0" fontId="38" fillId="0" borderId="0" xfId="3" applyFont="1" applyAlignment="1">
      <alignment horizontal="left" vertical="top" wrapText="1"/>
    </xf>
    <xf numFmtId="0" fontId="38" fillId="0" borderId="0" xfId="3" applyFont="1" applyAlignment="1">
      <alignment vertical="center" wrapText="1"/>
    </xf>
    <xf numFmtId="0" fontId="38" fillId="0" borderId="0" xfId="3" applyFont="1" applyAlignment="1">
      <alignment horizontal="left" vertical="center" wrapText="1"/>
    </xf>
    <xf numFmtId="0" fontId="23" fillId="4" borderId="76" xfId="3" applyFont="1" applyFill="1" applyBorder="1" applyAlignment="1">
      <alignment horizontal="left" vertical="top" wrapText="1"/>
    </xf>
    <xf numFmtId="0" fontId="23" fillId="4" borderId="75" xfId="3" applyFont="1" applyFill="1" applyBorder="1" applyAlignment="1">
      <alignment horizontal="left" vertical="top" wrapText="1"/>
    </xf>
    <xf numFmtId="0" fontId="23" fillId="4" borderId="74" xfId="3" applyFont="1" applyFill="1" applyBorder="1" applyAlignment="1">
      <alignment horizontal="left" vertical="top" wrapText="1"/>
    </xf>
    <xf numFmtId="0" fontId="23" fillId="4" borderId="84" xfId="3" applyFont="1" applyFill="1" applyBorder="1" applyAlignment="1">
      <alignment horizontal="left" vertical="top" wrapText="1"/>
    </xf>
    <xf numFmtId="0" fontId="23" fillId="4" borderId="83" xfId="3" applyFont="1" applyFill="1" applyBorder="1" applyAlignment="1">
      <alignment horizontal="left" vertical="top" wrapText="1"/>
    </xf>
    <xf numFmtId="0" fontId="23" fillId="4" borderId="82" xfId="3" applyFont="1" applyFill="1" applyBorder="1" applyAlignment="1">
      <alignment horizontal="left" vertical="top" wrapText="1"/>
    </xf>
    <xf numFmtId="0" fontId="23" fillId="7" borderId="57" xfId="3" applyFont="1" applyFill="1" applyBorder="1" applyAlignment="1">
      <alignment horizontal="center" vertical="center"/>
    </xf>
    <xf numFmtId="0" fontId="23" fillId="7" borderId="58" xfId="3" applyFont="1" applyFill="1" applyBorder="1" applyAlignment="1">
      <alignment horizontal="center" vertical="center"/>
    </xf>
    <xf numFmtId="0" fontId="23" fillId="0" borderId="66" xfId="3" applyFont="1" applyBorder="1" applyAlignment="1">
      <alignment horizontal="center" vertical="center"/>
    </xf>
    <xf numFmtId="0" fontId="23" fillId="0" borderId="65" xfId="3" applyFont="1" applyBorder="1" applyAlignment="1">
      <alignment horizontal="center" vertical="center"/>
    </xf>
    <xf numFmtId="0" fontId="23" fillId="0" borderId="7" xfId="3" applyFont="1" applyBorder="1" applyAlignment="1">
      <alignment horizontal="center" vertical="center"/>
    </xf>
    <xf numFmtId="0" fontId="23" fillId="0" borderId="0" xfId="3" applyFont="1" applyAlignment="1">
      <alignment horizontal="center" vertical="center"/>
    </xf>
    <xf numFmtId="0" fontId="23" fillId="0" borderId="0" xfId="3" applyFont="1" applyBorder="1" applyAlignment="1">
      <alignment horizontal="left" vertical="center" shrinkToFit="1"/>
    </xf>
    <xf numFmtId="0" fontId="23" fillId="0" borderId="66" xfId="3" applyFont="1" applyBorder="1" applyAlignment="1">
      <alignment vertical="center"/>
    </xf>
    <xf numFmtId="0" fontId="29" fillId="0" borderId="59" xfId="3" applyFont="1" applyBorder="1" applyAlignment="1">
      <alignment vertical="center"/>
    </xf>
    <xf numFmtId="0" fontId="29" fillId="0" borderId="65" xfId="3" applyFont="1" applyBorder="1" applyAlignment="1">
      <alignment vertical="center"/>
    </xf>
    <xf numFmtId="0" fontId="23" fillId="0" borderId="66" xfId="3" applyFont="1" applyBorder="1" applyAlignment="1">
      <alignment horizontal="center" vertical="top"/>
    </xf>
    <xf numFmtId="0" fontId="23" fillId="0" borderId="65" xfId="3" applyFont="1" applyBorder="1" applyAlignment="1">
      <alignment horizontal="center" vertical="top"/>
    </xf>
    <xf numFmtId="0" fontId="23" fillId="6" borderId="13" xfId="3" applyFont="1" applyFill="1" applyBorder="1" applyAlignment="1">
      <alignment horizontal="center" vertical="center" wrapText="1"/>
    </xf>
    <xf numFmtId="0" fontId="31" fillId="6" borderId="22" xfId="3" applyFont="1" applyFill="1" applyBorder="1" applyAlignment="1">
      <alignment horizontal="center"/>
    </xf>
    <xf numFmtId="0" fontId="31" fillId="6" borderId="12" xfId="3" applyFont="1" applyFill="1" applyBorder="1" applyAlignment="1">
      <alignment horizontal="center"/>
    </xf>
    <xf numFmtId="0" fontId="23" fillId="6" borderId="93" xfId="3" applyFont="1" applyFill="1" applyBorder="1" applyAlignment="1">
      <alignment horizontal="center" vertical="center" textRotation="255"/>
    </xf>
    <xf numFmtId="0" fontId="31" fillId="6" borderId="64" xfId="3" applyFont="1" applyFill="1" applyBorder="1" applyAlignment="1">
      <alignment horizontal="center" vertical="center" textRotation="255"/>
    </xf>
    <xf numFmtId="0" fontId="31" fillId="6" borderId="92" xfId="3" applyFont="1" applyFill="1" applyBorder="1" applyAlignment="1">
      <alignment horizontal="center" vertical="center" textRotation="255"/>
    </xf>
    <xf numFmtId="0" fontId="23" fillId="0" borderId="57" xfId="3" applyFont="1" applyBorder="1" applyAlignment="1">
      <alignment vertical="center"/>
    </xf>
    <xf numFmtId="0" fontId="29" fillId="0" borderId="29" xfId="3" applyFont="1" applyBorder="1" applyAlignment="1">
      <alignment vertical="center"/>
    </xf>
    <xf numFmtId="0" fontId="29" fillId="0" borderId="58" xfId="3" applyFont="1" applyBorder="1" applyAlignment="1">
      <alignment vertical="center"/>
    </xf>
    <xf numFmtId="0" fontId="23" fillId="0" borderId="66" xfId="3" applyFont="1" applyBorder="1" applyAlignment="1">
      <alignment horizontal="center" vertical="center" shrinkToFit="1"/>
    </xf>
    <xf numFmtId="0" fontId="31" fillId="0" borderId="59" xfId="3" applyFont="1" applyBorder="1" applyAlignment="1">
      <alignment horizontal="center" vertical="center" shrinkToFit="1"/>
    </xf>
    <xf numFmtId="0" fontId="31" fillId="0" borderId="65" xfId="3" applyFont="1" applyBorder="1" applyAlignment="1">
      <alignment horizontal="center" vertical="center" shrinkToFit="1"/>
    </xf>
    <xf numFmtId="0" fontId="31" fillId="0" borderId="57" xfId="3" applyFont="1" applyBorder="1" applyAlignment="1">
      <alignment horizontal="center" vertical="center" shrinkToFit="1"/>
    </xf>
    <xf numFmtId="0" fontId="31" fillId="0" borderId="29" xfId="3" applyFont="1" applyBorder="1" applyAlignment="1">
      <alignment horizontal="center" vertical="center" shrinkToFit="1"/>
    </xf>
    <xf numFmtId="0" fontId="31" fillId="0" borderId="58" xfId="3" applyFont="1" applyBorder="1" applyAlignment="1">
      <alignment horizontal="center" vertical="center" shrinkToFit="1"/>
    </xf>
    <xf numFmtId="183" fontId="23" fillId="0" borderId="57" xfId="3" applyNumberFormat="1" applyFont="1" applyBorder="1" applyAlignment="1">
      <alignment horizontal="center" vertical="center"/>
    </xf>
    <xf numFmtId="183" fontId="23" fillId="0" borderId="58" xfId="3" applyNumberFormat="1" applyFont="1" applyBorder="1" applyAlignment="1">
      <alignment horizontal="center" vertical="center"/>
    </xf>
    <xf numFmtId="0" fontId="38" fillId="0" borderId="66" xfId="3" applyFont="1" applyBorder="1" applyAlignment="1">
      <alignment horizontal="center" vertical="center"/>
    </xf>
    <xf numFmtId="0" fontId="29" fillId="0" borderId="59" xfId="3" applyFont="1" applyBorder="1" applyAlignment="1">
      <alignment horizontal="center" vertical="center"/>
    </xf>
    <xf numFmtId="0" fontId="29" fillId="0" borderId="65" xfId="3" applyFont="1" applyBorder="1" applyAlignment="1">
      <alignment horizontal="center" vertical="center"/>
    </xf>
    <xf numFmtId="0" fontId="29" fillId="0" borderId="57" xfId="3" applyFont="1" applyBorder="1" applyAlignment="1">
      <alignment horizontal="center" vertical="center"/>
    </xf>
    <xf numFmtId="0" fontId="29" fillId="0" borderId="29" xfId="3" applyFont="1" applyBorder="1" applyAlignment="1">
      <alignment horizontal="center" vertical="center"/>
    </xf>
    <xf numFmtId="0" fontId="29" fillId="0" borderId="58" xfId="3" applyFont="1" applyBorder="1" applyAlignment="1">
      <alignment horizontal="center" vertical="center"/>
    </xf>
    <xf numFmtId="0" fontId="29" fillId="0" borderId="57" xfId="3" applyFont="1" applyBorder="1" applyAlignment="1">
      <alignment vertical="center"/>
    </xf>
    <xf numFmtId="0" fontId="23" fillId="0" borderId="66" xfId="3" applyFont="1" applyBorder="1" applyAlignment="1">
      <alignment horizontal="center" vertical="center" wrapText="1"/>
    </xf>
    <xf numFmtId="0" fontId="23" fillId="0" borderId="65" xfId="3" applyFont="1" applyBorder="1" applyAlignment="1">
      <alignment horizontal="center" vertical="center" wrapText="1"/>
    </xf>
    <xf numFmtId="0" fontId="23" fillId="0" borderId="57" xfId="3" applyFont="1" applyBorder="1" applyAlignment="1">
      <alignment horizontal="center" vertical="center" wrapText="1"/>
    </xf>
    <xf numFmtId="0" fontId="23" fillId="0" borderId="58" xfId="3" applyFont="1" applyBorder="1" applyAlignment="1">
      <alignment horizontal="center" vertical="center" wrapText="1"/>
    </xf>
    <xf numFmtId="0" fontId="23" fillId="0" borderId="10" xfId="3" applyFont="1" applyFill="1" applyBorder="1" applyAlignment="1">
      <alignment horizontal="center" vertical="center"/>
    </xf>
    <xf numFmtId="0" fontId="23" fillId="6" borderId="66" xfId="3" applyFont="1" applyFill="1" applyBorder="1" applyAlignment="1">
      <alignment horizontal="center" vertical="center"/>
    </xf>
    <xf numFmtId="0" fontId="23" fillId="6" borderId="59" xfId="3" applyFont="1" applyFill="1" applyBorder="1" applyAlignment="1">
      <alignment horizontal="center" vertical="center"/>
    </xf>
    <xf numFmtId="0" fontId="31" fillId="6" borderId="59" xfId="3" applyFont="1" applyFill="1" applyBorder="1" applyAlignment="1">
      <alignment horizontal="center" vertical="center"/>
    </xf>
    <xf numFmtId="0" fontId="31" fillId="6" borderId="65" xfId="3" applyFont="1" applyFill="1" applyBorder="1" applyAlignment="1">
      <alignment horizontal="center" vertical="center"/>
    </xf>
    <xf numFmtId="0" fontId="31" fillId="6" borderId="57" xfId="3" applyFont="1" applyFill="1" applyBorder="1" applyAlignment="1">
      <alignment horizontal="center" vertical="center"/>
    </xf>
    <xf numFmtId="0" fontId="31" fillId="6" borderId="29" xfId="3" applyFont="1" applyFill="1" applyBorder="1" applyAlignment="1">
      <alignment horizontal="center" vertical="center"/>
    </xf>
    <xf numFmtId="0" fontId="31" fillId="6" borderId="58" xfId="3" applyFont="1" applyFill="1" applyBorder="1" applyAlignment="1">
      <alignment horizontal="center" vertical="center"/>
    </xf>
    <xf numFmtId="0" fontId="23" fillId="6" borderId="7" xfId="3" applyFont="1" applyFill="1" applyBorder="1" applyAlignment="1">
      <alignment horizontal="center" vertical="center"/>
    </xf>
    <xf numFmtId="0" fontId="23" fillId="6" borderId="0" xfId="3" applyFont="1" applyFill="1" applyBorder="1" applyAlignment="1">
      <alignment horizontal="center" vertical="center"/>
    </xf>
    <xf numFmtId="0" fontId="31" fillId="6" borderId="0" xfId="3" applyFont="1" applyFill="1" applyBorder="1" applyAlignment="1">
      <alignment horizontal="center" vertical="center"/>
    </xf>
    <xf numFmtId="0" fontId="31" fillId="6" borderId="27" xfId="3" applyFont="1" applyFill="1" applyBorder="1" applyAlignment="1">
      <alignment horizontal="center" vertical="center"/>
    </xf>
    <xf numFmtId="0" fontId="23" fillId="6" borderId="13" xfId="3" applyFont="1" applyFill="1" applyBorder="1" applyAlignment="1">
      <alignment horizontal="center" vertical="center"/>
    </xf>
    <xf numFmtId="0" fontId="23" fillId="6" borderId="12" xfId="3" applyFont="1" applyFill="1" applyBorder="1" applyAlignment="1">
      <alignment horizontal="center" vertical="center"/>
    </xf>
    <xf numFmtId="0" fontId="31" fillId="6" borderId="22" xfId="3" applyFont="1" applyFill="1" applyBorder="1" applyAlignment="1"/>
    <xf numFmtId="0" fontId="31" fillId="6" borderId="12" xfId="3" applyFont="1" applyFill="1" applyBorder="1" applyAlignment="1"/>
    <xf numFmtId="0" fontId="23" fillId="0" borderId="98" xfId="3" applyFont="1" applyBorder="1" applyAlignment="1">
      <alignment vertical="center"/>
    </xf>
    <xf numFmtId="0" fontId="23" fillId="6" borderId="22" xfId="3" applyFont="1" applyFill="1" applyBorder="1" applyAlignment="1">
      <alignment horizontal="center" vertical="center"/>
    </xf>
    <xf numFmtId="0" fontId="23" fillId="0" borderId="13" xfId="3" applyFont="1" applyBorder="1" applyAlignment="1">
      <alignment vertical="center"/>
    </xf>
    <xf numFmtId="0" fontId="29" fillId="0" borderId="22" xfId="3" applyFont="1" applyBorder="1" applyAlignment="1">
      <alignment vertical="center"/>
    </xf>
    <xf numFmtId="0" fontId="29" fillId="0" borderId="12" xfId="3" applyFont="1" applyBorder="1" applyAlignment="1">
      <alignment vertical="center"/>
    </xf>
    <xf numFmtId="0" fontId="23" fillId="0" borderId="13" xfId="3" applyFont="1" applyBorder="1" applyAlignment="1">
      <alignment horizontal="center" vertical="center"/>
    </xf>
    <xf numFmtId="0" fontId="23" fillId="0" borderId="22" xfId="3" applyFont="1" applyBorder="1" applyAlignment="1">
      <alignment horizontal="center" vertical="center"/>
    </xf>
    <xf numFmtId="0" fontId="23" fillId="0" borderId="12" xfId="3" applyFont="1" applyBorder="1" applyAlignment="1">
      <alignment horizontal="center" vertical="center"/>
    </xf>
    <xf numFmtId="0" fontId="23" fillId="6" borderId="22" xfId="3" applyFont="1" applyFill="1" applyBorder="1" applyAlignment="1">
      <alignment horizontal="center" vertical="center" wrapText="1"/>
    </xf>
    <xf numFmtId="0" fontId="23" fillId="6" borderId="12" xfId="3" applyFont="1" applyFill="1" applyBorder="1" applyAlignment="1">
      <alignment horizontal="center" vertical="center" wrapText="1"/>
    </xf>
    <xf numFmtId="0" fontId="23" fillId="6" borderId="10" xfId="3" applyFont="1" applyFill="1" applyBorder="1" applyAlignment="1">
      <alignment horizontal="center" vertical="center" textRotation="255"/>
    </xf>
    <xf numFmtId="0" fontId="23" fillId="6" borderId="10" xfId="3" applyFont="1" applyFill="1" applyBorder="1" applyAlignment="1">
      <alignment horizontal="center" vertical="center"/>
    </xf>
    <xf numFmtId="0" fontId="31" fillId="6" borderId="22" xfId="3" applyFont="1" applyFill="1" applyBorder="1" applyAlignment="1">
      <alignment horizontal="center" vertical="center"/>
    </xf>
    <xf numFmtId="0" fontId="31" fillId="6" borderId="12" xfId="3" applyFont="1" applyFill="1" applyBorder="1" applyAlignment="1">
      <alignment horizontal="center" vertical="center"/>
    </xf>
    <xf numFmtId="0" fontId="23" fillId="0" borderId="10" xfId="3" applyFont="1" applyBorder="1" applyAlignment="1">
      <alignment horizontal="center" vertical="center"/>
    </xf>
    <xf numFmtId="0" fontId="23" fillId="0" borderId="86" xfId="3" applyFont="1" applyBorder="1" applyAlignment="1">
      <alignment horizontal="center" vertical="center"/>
    </xf>
    <xf numFmtId="0" fontId="23" fillId="0" borderId="85" xfId="3" applyFont="1" applyBorder="1" applyAlignment="1">
      <alignment horizontal="center" vertical="center"/>
    </xf>
    <xf numFmtId="0" fontId="23" fillId="0" borderId="90" xfId="3" applyFont="1" applyBorder="1" applyAlignment="1">
      <alignment horizontal="center" vertical="center"/>
    </xf>
    <xf numFmtId="0" fontId="31" fillId="0" borderId="90" xfId="3" applyFont="1" applyBorder="1" applyAlignment="1">
      <alignment horizontal="center" vertical="center"/>
    </xf>
    <xf numFmtId="0" fontId="29" fillId="0" borderId="22" xfId="3" applyFont="1" applyBorder="1" applyAlignment="1">
      <alignment horizontal="center" vertical="center" wrapText="1"/>
    </xf>
    <xf numFmtId="0" fontId="29" fillId="0" borderId="12" xfId="3" applyFont="1" applyBorder="1" applyAlignment="1">
      <alignment horizontal="center" vertical="center" wrapText="1"/>
    </xf>
    <xf numFmtId="0" fontId="40" fillId="6" borderId="13" xfId="3" applyFont="1" applyFill="1" applyBorder="1" applyAlignment="1">
      <alignment horizontal="center" vertical="center" wrapText="1"/>
    </xf>
    <xf numFmtId="0" fontId="40" fillId="6" borderId="12" xfId="3" applyFont="1" applyFill="1" applyBorder="1" applyAlignment="1">
      <alignment horizontal="center" vertical="center" wrapText="1"/>
    </xf>
    <xf numFmtId="0" fontId="31" fillId="6" borderId="22" xfId="3" applyFont="1" applyFill="1" applyBorder="1" applyAlignment="1">
      <alignment horizontal="center" vertical="center" wrapText="1"/>
    </xf>
    <xf numFmtId="0" fontId="31" fillId="6" borderId="12" xfId="3" applyFont="1" applyFill="1" applyBorder="1" applyAlignment="1">
      <alignment horizontal="center" vertical="center" wrapText="1"/>
    </xf>
    <xf numFmtId="0" fontId="23" fillId="0" borderId="57" xfId="3" applyFont="1" applyBorder="1" applyAlignment="1">
      <alignment horizontal="center" vertical="center"/>
    </xf>
    <xf numFmtId="0" fontId="23" fillId="0" borderId="58" xfId="3" applyFont="1" applyBorder="1" applyAlignment="1">
      <alignment horizontal="center" vertical="center"/>
    </xf>
    <xf numFmtId="0" fontId="23" fillId="0" borderId="97" xfId="3" applyFont="1" applyBorder="1" applyAlignment="1">
      <alignment vertical="center"/>
    </xf>
    <xf numFmtId="0" fontId="23" fillId="0" borderId="96" xfId="3" applyFont="1" applyBorder="1" applyAlignment="1">
      <alignment vertical="center"/>
    </xf>
    <xf numFmtId="0" fontId="23" fillId="0" borderId="95" xfId="3" applyFont="1" applyBorder="1" applyAlignment="1">
      <alignment vertical="center"/>
    </xf>
    <xf numFmtId="0" fontId="23" fillId="0" borderId="94" xfId="3" applyFont="1" applyBorder="1" applyAlignment="1">
      <alignment vertical="center"/>
    </xf>
    <xf numFmtId="0" fontId="23" fillId="6" borderId="97" xfId="3" applyFont="1" applyFill="1" applyBorder="1" applyAlignment="1">
      <alignment horizontal="center" vertical="center"/>
    </xf>
    <xf numFmtId="0" fontId="23" fillId="6" borderId="96" xfId="3" applyFont="1" applyFill="1" applyBorder="1" applyAlignment="1">
      <alignment horizontal="center" vertical="center"/>
    </xf>
    <xf numFmtId="0" fontId="23" fillId="6" borderId="94" xfId="3" applyFont="1" applyFill="1" applyBorder="1" applyAlignment="1">
      <alignment horizontal="center" vertical="center"/>
    </xf>
    <xf numFmtId="0" fontId="23" fillId="0" borderId="59" xfId="3" applyFont="1" applyBorder="1" applyAlignment="1">
      <alignment horizontal="center" vertical="center"/>
    </xf>
    <xf numFmtId="0" fontId="23" fillId="0" borderId="29" xfId="3" applyFont="1" applyBorder="1" applyAlignment="1">
      <alignment horizontal="center" vertical="center"/>
    </xf>
    <xf numFmtId="0" fontId="28" fillId="0" borderId="58" xfId="3" applyFont="1" applyBorder="1" applyAlignment="1">
      <alignment vertical="top" shrinkToFit="1"/>
    </xf>
    <xf numFmtId="0" fontId="29" fillId="0" borderId="57" xfId="3" applyFont="1" applyBorder="1" applyAlignment="1">
      <alignment shrinkToFit="1"/>
    </xf>
    <xf numFmtId="0" fontId="28" fillId="0" borderId="0" xfId="3" applyFont="1" applyBorder="1" applyAlignment="1">
      <alignment vertical="top" shrinkToFit="1"/>
    </xf>
    <xf numFmtId="0" fontId="29" fillId="0" borderId="0" xfId="3" applyFont="1" applyBorder="1" applyAlignment="1">
      <alignment shrinkToFit="1"/>
    </xf>
    <xf numFmtId="0" fontId="28" fillId="0" borderId="58" xfId="3" applyFont="1" applyBorder="1" applyAlignment="1">
      <alignment vertical="center" shrinkToFit="1"/>
    </xf>
    <xf numFmtId="0" fontId="29" fillId="0" borderId="57" xfId="3" applyFont="1" applyBorder="1" applyAlignment="1">
      <alignment vertical="center" shrinkToFit="1"/>
    </xf>
    <xf numFmtId="0" fontId="31" fillId="7" borderId="57" xfId="3" applyFont="1" applyFill="1" applyBorder="1" applyAlignment="1">
      <alignment horizontal="center"/>
    </xf>
    <xf numFmtId="0" fontId="31" fillId="7" borderId="58" xfId="3" applyFont="1" applyFill="1" applyBorder="1" applyAlignment="1">
      <alignment horizontal="center"/>
    </xf>
    <xf numFmtId="0" fontId="31" fillId="0" borderId="87" xfId="3" applyFont="1" applyBorder="1" applyAlignment="1">
      <alignment horizontal="center" vertical="center"/>
    </xf>
    <xf numFmtId="0" fontId="23" fillId="7" borderId="88" xfId="3" applyFont="1" applyFill="1" applyBorder="1" applyAlignment="1">
      <alignment vertical="center"/>
    </xf>
    <xf numFmtId="0" fontId="29" fillId="7" borderId="60" xfId="3" applyFont="1" applyFill="1" applyBorder="1" applyAlignment="1">
      <alignment vertical="center"/>
    </xf>
    <xf numFmtId="0" fontId="29" fillId="7" borderId="86" xfId="3" applyFont="1" applyFill="1" applyBorder="1" applyAlignment="1">
      <alignment vertical="center"/>
    </xf>
    <xf numFmtId="0" fontId="29" fillId="7" borderId="85" xfId="3" applyFont="1" applyFill="1" applyBorder="1" applyAlignment="1">
      <alignment vertical="center"/>
    </xf>
    <xf numFmtId="0" fontId="31" fillId="0" borderId="81" xfId="3" applyFont="1" applyBorder="1" applyAlignment="1">
      <alignment vertical="top" wrapText="1"/>
    </xf>
    <xf numFmtId="0" fontId="31" fillId="0" borderId="79" xfId="3" applyFont="1" applyBorder="1" applyAlignment="1">
      <alignment vertical="top" wrapText="1"/>
    </xf>
    <xf numFmtId="0" fontId="31" fillId="0" borderId="78" xfId="3" applyFont="1" applyBorder="1" applyAlignment="1">
      <alignment vertical="top" wrapText="1"/>
    </xf>
    <xf numFmtId="0" fontId="29" fillId="0" borderId="0" xfId="3" applyFont="1" applyAlignment="1">
      <alignment horizontal="center" vertical="center"/>
    </xf>
    <xf numFmtId="0" fontId="31" fillId="0" borderId="66" xfId="3" applyFont="1" applyBorder="1" applyAlignment="1">
      <alignment horizontal="center"/>
    </xf>
    <xf numFmtId="0" fontId="31" fillId="0" borderId="65" xfId="3" applyFont="1" applyBorder="1" applyAlignment="1">
      <alignment horizontal="center"/>
    </xf>
    <xf numFmtId="0" fontId="31" fillId="0" borderId="57" xfId="3" applyFont="1" applyBorder="1" applyAlignment="1">
      <alignment vertical="top" wrapText="1"/>
    </xf>
    <xf numFmtId="0" fontId="31" fillId="0" borderId="29" xfId="3" applyFont="1" applyBorder="1" applyAlignment="1">
      <alignment vertical="top" wrapText="1"/>
    </xf>
    <xf numFmtId="0" fontId="31" fillId="0" borderId="58" xfId="3" applyFont="1" applyBorder="1" applyAlignment="1">
      <alignment vertical="top" wrapText="1"/>
    </xf>
    <xf numFmtId="0" fontId="23" fillId="6" borderId="27" xfId="3" applyFont="1" applyFill="1" applyBorder="1" applyAlignment="1">
      <alignment horizontal="center" vertical="center"/>
    </xf>
    <xf numFmtId="0" fontId="23" fillId="6" borderId="66" xfId="3" applyFont="1" applyFill="1" applyBorder="1" applyAlignment="1">
      <alignment horizontal="left" vertical="center" wrapText="1"/>
    </xf>
    <xf numFmtId="0" fontId="23" fillId="6" borderId="59" xfId="3" applyFont="1" applyFill="1" applyBorder="1" applyAlignment="1">
      <alignment horizontal="left" vertical="center" wrapText="1"/>
    </xf>
    <xf numFmtId="0" fontId="23" fillId="6" borderId="77" xfId="3" applyFont="1" applyFill="1" applyBorder="1" applyAlignment="1">
      <alignment horizontal="left" vertical="center" wrapText="1"/>
    </xf>
    <xf numFmtId="0" fontId="23" fillId="6" borderId="7" xfId="3" applyFont="1" applyFill="1" applyBorder="1" applyAlignment="1">
      <alignment horizontal="left" vertical="center" wrapText="1"/>
    </xf>
    <xf numFmtId="0" fontId="23" fillId="6" borderId="0" xfId="3" applyFont="1" applyFill="1" applyBorder="1" applyAlignment="1">
      <alignment horizontal="left" vertical="center" wrapText="1"/>
    </xf>
    <xf numFmtId="0" fontId="23" fillId="6" borderId="73" xfId="3" applyFont="1" applyFill="1" applyBorder="1" applyAlignment="1">
      <alignment horizontal="left" vertical="center" wrapText="1"/>
    </xf>
    <xf numFmtId="0" fontId="29" fillId="6" borderId="76" xfId="3" applyFont="1" applyFill="1" applyBorder="1" applyAlignment="1">
      <alignment horizontal="left" vertical="center"/>
    </xf>
    <xf numFmtId="0" fontId="29" fillId="6" borderId="75" xfId="3" applyFont="1" applyFill="1" applyBorder="1" applyAlignment="1">
      <alignment horizontal="left" vertical="center"/>
    </xf>
    <xf numFmtId="0" fontId="29" fillId="6" borderId="74" xfId="3" applyFont="1" applyFill="1" applyBorder="1" applyAlignment="1">
      <alignment horizontal="left" vertical="center"/>
    </xf>
    <xf numFmtId="0" fontId="29" fillId="6" borderId="81" xfId="3" applyFont="1" applyFill="1" applyBorder="1" applyAlignment="1">
      <alignment horizontal="left" vertical="center"/>
    </xf>
    <xf numFmtId="0" fontId="29" fillId="6" borderId="79" xfId="3" applyFont="1" applyFill="1" applyBorder="1" applyAlignment="1">
      <alignment horizontal="left" vertical="center"/>
    </xf>
    <xf numFmtId="0" fontId="29" fillId="6" borderId="78" xfId="3" applyFont="1" applyFill="1" applyBorder="1" applyAlignment="1">
      <alignment horizontal="left" vertical="center"/>
    </xf>
    <xf numFmtId="0" fontId="23" fillId="0" borderId="81" xfId="3" applyFont="1" applyBorder="1" applyAlignment="1">
      <alignment horizontal="left" vertical="top" wrapText="1"/>
    </xf>
    <xf numFmtId="0" fontId="23" fillId="0" borderId="79" xfId="3" applyFont="1" applyBorder="1" applyAlignment="1">
      <alignment horizontal="left" vertical="top" wrapText="1"/>
    </xf>
    <xf numFmtId="0" fontId="23" fillId="0" borderId="78" xfId="3" applyFont="1" applyBorder="1" applyAlignment="1">
      <alignment horizontal="left" vertical="top" wrapText="1"/>
    </xf>
    <xf numFmtId="0" fontId="23" fillId="4" borderId="76" xfId="3" applyFont="1" applyFill="1" applyBorder="1" applyAlignment="1">
      <alignment horizontal="left" vertical="top"/>
    </xf>
    <xf numFmtId="0" fontId="23" fillId="4" borderId="75" xfId="3" applyFont="1" applyFill="1" applyBorder="1" applyAlignment="1">
      <alignment horizontal="left" vertical="top"/>
    </xf>
    <xf numFmtId="0" fontId="23" fillId="4" borderId="74" xfId="3" applyFont="1" applyFill="1" applyBorder="1" applyAlignment="1">
      <alignment horizontal="left" vertical="top"/>
    </xf>
    <xf numFmtId="0" fontId="23" fillId="0" borderId="90" xfId="3" applyFont="1" applyBorder="1" applyAlignment="1">
      <alignment horizontal="center" vertical="center" wrapText="1"/>
    </xf>
    <xf numFmtId="0" fontId="23" fillId="0" borderId="89" xfId="3" applyFont="1" applyBorder="1" applyAlignment="1">
      <alignment horizontal="center" vertical="center" wrapText="1"/>
    </xf>
    <xf numFmtId="0" fontId="31" fillId="6" borderId="91" xfId="3" applyFont="1" applyFill="1" applyBorder="1" applyAlignment="1">
      <alignment horizontal="center" vertical="center" wrapText="1"/>
    </xf>
    <xf numFmtId="0" fontId="31" fillId="6" borderId="90" xfId="3" applyFont="1" applyFill="1" applyBorder="1" applyAlignment="1">
      <alignment horizontal="center" vertical="center" wrapText="1"/>
    </xf>
    <xf numFmtId="0" fontId="31" fillId="6" borderId="89" xfId="3" applyFont="1" applyFill="1" applyBorder="1" applyAlignment="1">
      <alignment horizontal="center" vertical="center" wrapText="1"/>
    </xf>
    <xf numFmtId="0" fontId="23" fillId="0" borderId="91" xfId="3" applyFont="1" applyBorder="1" applyAlignment="1">
      <alignment horizontal="center" vertical="center" wrapText="1"/>
    </xf>
    <xf numFmtId="0" fontId="23" fillId="0" borderId="91" xfId="3" applyFont="1" applyBorder="1" applyAlignment="1">
      <alignment horizontal="center" vertical="center"/>
    </xf>
    <xf numFmtId="0" fontId="29" fillId="0" borderId="7" xfId="3" applyFont="1" applyBorder="1" applyAlignment="1">
      <alignment vertical="center"/>
    </xf>
    <xf numFmtId="0" fontId="29" fillId="0" borderId="0" xfId="3" applyFont="1" applyBorder="1" applyAlignment="1">
      <alignment vertical="center"/>
    </xf>
    <xf numFmtId="0" fontId="29" fillId="0" borderId="27" xfId="3" applyFont="1" applyBorder="1" applyAlignment="1">
      <alignment vertical="center"/>
    </xf>
    <xf numFmtId="0" fontId="23" fillId="0" borderId="7" xfId="3" applyFont="1" applyBorder="1" applyAlignment="1">
      <alignment horizontal="center" vertical="center" wrapText="1"/>
    </xf>
    <xf numFmtId="0" fontId="23" fillId="0" borderId="27" xfId="3" applyFont="1" applyBorder="1" applyAlignment="1">
      <alignment horizontal="center" vertical="center" wrapText="1"/>
    </xf>
    <xf numFmtId="0" fontId="23" fillId="6" borderId="91" xfId="3" applyFont="1" applyFill="1" applyBorder="1" applyAlignment="1">
      <alignment horizontal="center" vertical="center"/>
    </xf>
    <xf numFmtId="0" fontId="23" fillId="6" borderId="90" xfId="3" applyFont="1" applyFill="1" applyBorder="1" applyAlignment="1">
      <alignment horizontal="center" vertical="center"/>
    </xf>
    <xf numFmtId="0" fontId="23" fillId="6" borderId="89" xfId="3" applyFont="1" applyFill="1" applyBorder="1" applyAlignment="1">
      <alignment horizontal="center" vertical="center"/>
    </xf>
    <xf numFmtId="0" fontId="38" fillId="6" borderId="99" xfId="3" applyFont="1" applyFill="1" applyBorder="1" applyAlignment="1">
      <alignment horizontal="center" vertical="center"/>
    </xf>
    <xf numFmtId="0" fontId="29" fillId="6" borderId="66" xfId="3" applyFont="1" applyFill="1" applyBorder="1" applyAlignment="1">
      <alignment horizontal="center" vertical="center"/>
    </xf>
    <xf numFmtId="0" fontId="29" fillId="6" borderId="59" xfId="3" applyFont="1" applyFill="1" applyBorder="1" applyAlignment="1">
      <alignment horizontal="center" vertical="center"/>
    </xf>
    <xf numFmtId="0" fontId="29" fillId="6" borderId="65" xfId="3" applyFont="1" applyFill="1" applyBorder="1" applyAlignment="1">
      <alignment horizontal="center" vertical="center"/>
    </xf>
    <xf numFmtId="0" fontId="29" fillId="6" borderId="7" xfId="3" applyFont="1" applyFill="1" applyBorder="1" applyAlignment="1">
      <alignment horizontal="center" vertical="center"/>
    </xf>
    <xf numFmtId="0" fontId="29" fillId="6" borderId="0" xfId="3" applyFont="1" applyFill="1" applyBorder="1" applyAlignment="1">
      <alignment horizontal="center" vertical="center"/>
    </xf>
    <xf numFmtId="0" fontId="29" fillId="6" borderId="27" xfId="3" applyFont="1" applyFill="1" applyBorder="1" applyAlignment="1">
      <alignment horizontal="center" vertical="center"/>
    </xf>
    <xf numFmtId="0" fontId="29" fillId="6" borderId="57" xfId="3" applyFont="1" applyFill="1" applyBorder="1" applyAlignment="1">
      <alignment horizontal="center" vertical="center"/>
    </xf>
    <xf numFmtId="0" fontId="29" fillId="6" borderId="29" xfId="3" applyFont="1" applyFill="1" applyBorder="1" applyAlignment="1">
      <alignment horizontal="center" vertical="center"/>
    </xf>
    <xf numFmtId="0" fontId="29" fillId="6" borderId="58" xfId="3" applyFont="1" applyFill="1" applyBorder="1" applyAlignment="1">
      <alignment horizontal="center" vertical="center"/>
    </xf>
    <xf numFmtId="0" fontId="28" fillId="6" borderId="13" xfId="3" applyFont="1" applyFill="1" applyBorder="1" applyAlignment="1">
      <alignment horizontal="center" vertical="center"/>
    </xf>
    <xf numFmtId="0" fontId="28" fillId="6" borderId="22" xfId="3" applyFont="1" applyFill="1" applyBorder="1" applyAlignment="1">
      <alignment horizontal="center" vertical="center"/>
    </xf>
    <xf numFmtId="0" fontId="28" fillId="6" borderId="12" xfId="3" applyFont="1" applyFill="1" applyBorder="1" applyAlignment="1">
      <alignment horizontal="center" vertical="center"/>
    </xf>
    <xf numFmtId="0" fontId="31" fillId="0" borderId="10" xfId="3" applyFont="1" applyFill="1" applyBorder="1" applyAlignment="1">
      <alignment horizontal="center" vertical="center" textRotation="255"/>
    </xf>
    <xf numFmtId="0" fontId="31" fillId="6" borderId="12" xfId="3" applyFont="1" applyFill="1" applyBorder="1" applyAlignment="1">
      <alignment horizontal="center" vertical="center" shrinkToFit="1"/>
    </xf>
    <xf numFmtId="0" fontId="31" fillId="6" borderId="10" xfId="3" applyFont="1" applyFill="1" applyBorder="1" applyAlignment="1">
      <alignment horizontal="center" vertical="center" shrinkToFit="1"/>
    </xf>
    <xf numFmtId="0" fontId="31" fillId="6" borderId="112" xfId="3" applyFont="1" applyFill="1" applyBorder="1" applyAlignment="1">
      <alignment vertical="center" textRotation="255" shrinkToFit="1"/>
    </xf>
    <xf numFmtId="0" fontId="31" fillId="6" borderId="64" xfId="3" applyFont="1" applyFill="1" applyBorder="1" applyAlignment="1">
      <alignment vertical="center" textRotation="255" shrinkToFit="1"/>
    </xf>
    <xf numFmtId="0" fontId="31" fillId="6" borderId="92" xfId="3" applyFont="1" applyFill="1" applyBorder="1" applyAlignment="1">
      <alignment vertical="center" textRotation="255" shrinkToFit="1"/>
    </xf>
    <xf numFmtId="0" fontId="31" fillId="6" borderId="10" xfId="3" applyFont="1" applyFill="1" applyBorder="1" applyAlignment="1">
      <alignment vertical="center"/>
    </xf>
    <xf numFmtId="0" fontId="31" fillId="6" borderId="104" xfId="3" applyFont="1" applyFill="1" applyBorder="1" applyAlignment="1">
      <alignment vertical="center"/>
    </xf>
    <xf numFmtId="0" fontId="40" fillId="0" borderId="0" xfId="3" applyFont="1" applyBorder="1" applyAlignment="1">
      <alignment horizontal="left" vertical="center" wrapText="1"/>
    </xf>
    <xf numFmtId="0" fontId="31" fillId="6" borderId="106" xfId="3" applyFont="1" applyFill="1" applyBorder="1" applyAlignment="1">
      <alignment vertical="center" shrinkToFit="1"/>
    </xf>
    <xf numFmtId="0" fontId="31" fillId="6" borderId="109" xfId="3" applyFont="1" applyFill="1" applyBorder="1" applyAlignment="1">
      <alignment vertical="center" shrinkToFit="1"/>
    </xf>
    <xf numFmtId="0" fontId="31" fillId="6" borderId="115" xfId="3" applyFont="1" applyFill="1" applyBorder="1" applyAlignment="1">
      <alignment horizontal="center" vertical="center" shrinkToFit="1"/>
    </xf>
    <xf numFmtId="0" fontId="31" fillId="6" borderId="70" xfId="3" applyFont="1" applyFill="1" applyBorder="1" applyAlignment="1">
      <alignment horizontal="center" vertical="center" shrinkToFit="1"/>
    </xf>
    <xf numFmtId="0" fontId="31" fillId="6" borderId="93" xfId="3" applyFont="1" applyFill="1" applyBorder="1" applyAlignment="1">
      <alignment horizontal="center" vertical="center" shrinkToFit="1"/>
    </xf>
    <xf numFmtId="0" fontId="31" fillId="6" borderId="93" xfId="3" applyFont="1" applyFill="1" applyBorder="1" applyAlignment="1">
      <alignment horizontal="center" vertical="center"/>
    </xf>
    <xf numFmtId="0" fontId="31" fillId="6" borderId="105" xfId="3" applyFont="1" applyFill="1" applyBorder="1" applyAlignment="1">
      <alignment vertical="center"/>
    </xf>
    <xf numFmtId="0" fontId="31" fillId="6" borderId="111" xfId="3" applyFont="1" applyFill="1" applyBorder="1" applyAlignment="1">
      <alignment vertical="center"/>
    </xf>
    <xf numFmtId="0" fontId="31" fillId="0" borderId="110" xfId="3" applyFont="1" applyBorder="1" applyAlignment="1">
      <alignment horizontal="center" vertical="center" shrinkToFit="1"/>
    </xf>
    <xf numFmtId="0" fontId="31" fillId="0" borderId="105" xfId="3" applyFont="1" applyBorder="1" applyAlignment="1">
      <alignment horizontal="center" vertical="center" shrinkToFit="1"/>
    </xf>
    <xf numFmtId="0" fontId="31" fillId="0" borderId="12" xfId="3" applyFont="1" applyBorder="1" applyAlignment="1" applyProtection="1">
      <alignment horizontal="center" vertical="center" shrinkToFit="1"/>
      <protection locked="0"/>
    </xf>
    <xf numFmtId="0" fontId="31" fillId="0" borderId="10" xfId="3" applyFont="1" applyBorder="1" applyAlignment="1" applyProtection="1">
      <alignment horizontal="center" vertical="center" shrinkToFit="1"/>
      <protection locked="0"/>
    </xf>
    <xf numFmtId="0" fontId="31" fillId="6" borderId="66" xfId="3" applyFont="1" applyFill="1" applyBorder="1" applyAlignment="1">
      <alignment horizontal="center" vertical="center" shrinkToFit="1"/>
    </xf>
    <xf numFmtId="0" fontId="31" fillId="6" borderId="114" xfId="3" applyFont="1" applyFill="1" applyBorder="1" applyAlignment="1">
      <alignment horizontal="center" vertical="center" shrinkToFit="1"/>
    </xf>
    <xf numFmtId="0" fontId="31" fillId="0" borderId="105" xfId="3" applyFont="1" applyBorder="1" applyAlignment="1" applyProtection="1">
      <alignment horizontal="center" vertical="center" shrinkToFit="1"/>
      <protection locked="0"/>
    </xf>
    <xf numFmtId="0" fontId="31" fillId="0" borderId="69" xfId="3" applyFont="1" applyBorder="1" applyAlignment="1" applyProtection="1">
      <alignment horizontal="center" vertical="center" shrinkToFit="1"/>
      <protection locked="0"/>
    </xf>
    <xf numFmtId="0" fontId="31" fillId="0" borderId="103" xfId="3" applyFont="1" applyBorder="1" applyAlignment="1">
      <alignment horizontal="center" vertical="center" shrinkToFit="1"/>
    </xf>
    <xf numFmtId="0" fontId="31" fillId="0" borderId="10" xfId="3" applyFont="1" applyBorder="1" applyAlignment="1">
      <alignment horizontal="center" vertical="center" shrinkToFit="1"/>
    </xf>
    <xf numFmtId="0" fontId="31" fillId="6" borderId="69" xfId="3" applyFont="1" applyFill="1" applyBorder="1" applyAlignment="1">
      <alignment vertical="center" shrinkToFit="1"/>
    </xf>
    <xf numFmtId="0" fontId="31" fillId="6" borderId="68" xfId="3" applyFont="1" applyFill="1" applyBorder="1" applyAlignment="1">
      <alignment vertical="center" shrinkToFit="1"/>
    </xf>
    <xf numFmtId="0" fontId="31" fillId="6" borderId="101" xfId="3" applyFont="1" applyFill="1" applyBorder="1" applyAlignment="1">
      <alignment vertical="center" shrinkToFit="1"/>
    </xf>
    <xf numFmtId="0" fontId="31" fillId="0" borderId="13" xfId="3" applyFont="1" applyBorder="1" applyAlignment="1" applyProtection="1">
      <alignment horizontal="center" vertical="center" shrinkToFit="1"/>
      <protection locked="0"/>
    </xf>
    <xf numFmtId="0" fontId="31" fillId="0" borderId="68" xfId="3" applyFont="1" applyBorder="1" applyAlignment="1" applyProtection="1">
      <alignment horizontal="left" vertical="center" shrinkToFit="1"/>
      <protection locked="0"/>
    </xf>
    <xf numFmtId="0" fontId="31" fillId="0" borderId="67" xfId="3" applyFont="1" applyBorder="1" applyAlignment="1" applyProtection="1">
      <alignment horizontal="left" vertical="center" shrinkToFit="1"/>
      <protection locked="0"/>
    </xf>
    <xf numFmtId="0" fontId="31" fillId="6" borderId="10" xfId="3" applyFont="1" applyFill="1" applyBorder="1" applyAlignment="1">
      <alignment horizontal="center" vertical="center"/>
    </xf>
    <xf numFmtId="0" fontId="23" fillId="0" borderId="18" xfId="3" applyFont="1" applyBorder="1" applyAlignment="1" applyProtection="1">
      <alignment horizontal="center" vertical="center"/>
      <protection locked="0"/>
    </xf>
    <xf numFmtId="0" fontId="23" fillId="0" borderId="118" xfId="3" applyFont="1" applyBorder="1" applyAlignment="1" applyProtection="1">
      <alignment horizontal="center" vertical="center"/>
      <protection locked="0"/>
    </xf>
    <xf numFmtId="0" fontId="40" fillId="0" borderId="0" xfId="3" applyFont="1" applyBorder="1" applyAlignment="1">
      <alignment vertical="center" wrapText="1"/>
    </xf>
    <xf numFmtId="0" fontId="40" fillId="0" borderId="0" xfId="3" applyFont="1" applyAlignment="1">
      <alignment vertical="center" wrapText="1"/>
    </xf>
    <xf numFmtId="0" fontId="31" fillId="0" borderId="69" xfId="3" applyFont="1" applyBorder="1" applyAlignment="1">
      <alignment horizontal="center" vertical="center" shrinkToFit="1"/>
    </xf>
    <xf numFmtId="0" fontId="31" fillId="0" borderId="93" xfId="3" applyFont="1" applyBorder="1" applyAlignment="1" applyProtection="1">
      <alignment horizontal="center" vertical="center" shrinkToFit="1"/>
      <protection locked="0"/>
    </xf>
    <xf numFmtId="0" fontId="31" fillId="6" borderId="13" xfId="3" applyFont="1" applyFill="1" applyBorder="1" applyAlignment="1">
      <alignment horizontal="center" vertical="center" shrinkToFit="1"/>
    </xf>
    <xf numFmtId="0" fontId="23" fillId="6" borderId="25" xfId="3" applyFont="1" applyFill="1" applyBorder="1" applyAlignment="1">
      <alignment horizontal="center" vertical="center" shrinkToFit="1"/>
    </xf>
    <xf numFmtId="0" fontId="23" fillId="6" borderId="30" xfId="3" applyFont="1" applyFill="1" applyBorder="1" applyAlignment="1">
      <alignment horizontal="center" vertical="center" shrinkToFit="1"/>
    </xf>
    <xf numFmtId="0" fontId="23" fillId="6" borderId="31" xfId="3" applyFont="1" applyFill="1" applyBorder="1" applyAlignment="1">
      <alignment horizontal="center" vertical="center" shrinkToFit="1"/>
    </xf>
    <xf numFmtId="0" fontId="23" fillId="6" borderId="103" xfId="3" applyFont="1" applyFill="1" applyBorder="1" applyAlignment="1">
      <alignment horizontal="center" vertical="center" shrinkToFit="1"/>
    </xf>
    <xf numFmtId="0" fontId="23" fillId="6" borderId="11" xfId="3" applyFont="1" applyFill="1" applyBorder="1" applyAlignment="1">
      <alignment horizontal="center" vertical="center" shrinkToFit="1"/>
    </xf>
    <xf numFmtId="0" fontId="23" fillId="0" borderId="116" xfId="3" applyFont="1" applyBorder="1" applyAlignment="1">
      <alignment horizontal="center" vertical="center"/>
    </xf>
    <xf numFmtId="0" fontId="23" fillId="0" borderId="19" xfId="3" applyFont="1" applyBorder="1" applyAlignment="1">
      <alignment horizontal="center" vertical="center"/>
    </xf>
    <xf numFmtId="0" fontId="23" fillId="0" borderId="46" xfId="3" applyFont="1" applyBorder="1" applyAlignment="1" applyProtection="1">
      <alignment horizontal="center" vertical="center"/>
      <protection locked="0"/>
    </xf>
    <xf numFmtId="0" fontId="23" fillId="0" borderId="55" xfId="3" applyFont="1" applyBorder="1" applyAlignment="1" applyProtection="1">
      <alignment horizontal="center" vertical="center"/>
      <protection locked="0"/>
    </xf>
    <xf numFmtId="0" fontId="23" fillId="6" borderId="124" xfId="3" applyFont="1" applyFill="1" applyBorder="1" applyAlignment="1">
      <alignment horizontal="center" vertical="center"/>
    </xf>
    <xf numFmtId="0" fontId="23" fillId="6" borderId="123" xfId="3" applyFont="1" applyFill="1" applyBorder="1" applyAlignment="1">
      <alignment horizontal="center" vertical="center"/>
    </xf>
    <xf numFmtId="0" fontId="23" fillId="6" borderId="122" xfId="3" applyFont="1" applyFill="1" applyBorder="1" applyAlignment="1">
      <alignment horizontal="center" vertical="center"/>
    </xf>
    <xf numFmtId="0" fontId="23" fillId="6" borderId="92" xfId="3" applyFont="1" applyFill="1" applyBorder="1" applyAlignment="1">
      <alignment horizontal="center" vertical="center"/>
    </xf>
    <xf numFmtId="0" fontId="23" fillId="6" borderId="57" xfId="3" applyFont="1" applyFill="1" applyBorder="1" applyAlignment="1">
      <alignment horizontal="center" vertical="center"/>
    </xf>
    <xf numFmtId="0" fontId="23" fillId="6" borderId="121" xfId="3" applyFont="1" applyFill="1" applyBorder="1" applyAlignment="1">
      <alignment horizontal="center" vertical="center" wrapText="1" shrinkToFit="1"/>
    </xf>
    <xf numFmtId="0" fontId="23" fillId="6" borderId="29" xfId="3" applyFont="1" applyFill="1" applyBorder="1" applyAlignment="1">
      <alignment horizontal="center" vertical="center" shrinkToFit="1"/>
    </xf>
    <xf numFmtId="0" fontId="23" fillId="6" borderId="120" xfId="3" applyFont="1" applyFill="1" applyBorder="1" applyAlignment="1">
      <alignment horizontal="center" vertical="center" shrinkToFit="1"/>
    </xf>
    <xf numFmtId="0" fontId="23" fillId="6" borderId="24" xfId="3" applyFont="1" applyFill="1" applyBorder="1" applyAlignment="1">
      <alignment horizontal="center" vertical="center" shrinkToFit="1"/>
    </xf>
    <xf numFmtId="0" fontId="23" fillId="6" borderId="22" xfId="3" applyFont="1" applyFill="1" applyBorder="1" applyAlignment="1">
      <alignment horizontal="center" vertical="center" shrinkToFit="1"/>
    </xf>
    <xf numFmtId="0" fontId="23" fillId="6" borderId="23" xfId="3" applyFont="1" applyFill="1" applyBorder="1" applyAlignment="1">
      <alignment horizontal="center" vertical="center" shrinkToFit="1"/>
    </xf>
    <xf numFmtId="0" fontId="23" fillId="0" borderId="17" xfId="3" applyFont="1" applyBorder="1" applyAlignment="1" applyProtection="1">
      <alignment horizontal="center" vertical="center"/>
      <protection locked="0"/>
    </xf>
    <xf numFmtId="0" fontId="31" fillId="0" borderId="18" xfId="3" applyFont="1" applyBorder="1" applyAlignment="1" applyProtection="1">
      <alignment horizontal="center" vertical="center"/>
      <protection locked="0"/>
    </xf>
    <xf numFmtId="0" fontId="31" fillId="0" borderId="54" xfId="3" applyFont="1" applyBorder="1" applyAlignment="1" applyProtection="1">
      <alignment horizontal="center" vertical="center"/>
      <protection locked="0"/>
    </xf>
    <xf numFmtId="0" fontId="23" fillId="6" borderId="10" xfId="3" applyFont="1" applyFill="1" applyBorder="1" applyAlignment="1">
      <alignment horizontal="center" vertical="center" shrinkToFit="1"/>
    </xf>
    <xf numFmtId="0" fontId="23" fillId="6" borderId="104" xfId="3" applyFont="1" applyFill="1" applyBorder="1" applyAlignment="1">
      <alignment horizontal="center" vertical="center" shrinkToFit="1"/>
    </xf>
    <xf numFmtId="0" fontId="23" fillId="6" borderId="121" xfId="3" applyFont="1" applyFill="1" applyBorder="1" applyAlignment="1">
      <alignment horizontal="center" vertical="center" shrinkToFit="1"/>
    </xf>
    <xf numFmtId="0" fontId="23" fillId="6" borderId="9" xfId="3" applyFont="1" applyFill="1" applyBorder="1" applyAlignment="1">
      <alignment horizontal="center" vertical="center" shrinkToFit="1"/>
    </xf>
    <xf numFmtId="0" fontId="23" fillId="6" borderId="13" xfId="3" applyFont="1" applyFill="1" applyBorder="1" applyAlignment="1">
      <alignment horizontal="center" vertical="center" shrinkToFit="1"/>
    </xf>
    <xf numFmtId="0" fontId="23" fillId="6" borderId="119" xfId="3" applyFont="1" applyFill="1" applyBorder="1" applyAlignment="1">
      <alignment horizontal="center" vertical="center" shrinkToFit="1"/>
    </xf>
    <xf numFmtId="0" fontId="23" fillId="0" borderId="117" xfId="3" applyFont="1" applyBorder="1" applyAlignment="1">
      <alignment horizontal="center" vertical="center"/>
    </xf>
    <xf numFmtId="0" fontId="23" fillId="0" borderId="55" xfId="3" applyFont="1" applyBorder="1" applyAlignment="1">
      <alignment horizontal="center" vertical="center"/>
    </xf>
    <xf numFmtId="0" fontId="23" fillId="0" borderId="56" xfId="3" applyFont="1" applyBorder="1" applyAlignment="1">
      <alignment horizontal="center" vertical="center"/>
    </xf>
    <xf numFmtId="0" fontId="31" fillId="6" borderId="103" xfId="3" applyFont="1" applyFill="1" applyBorder="1" applyAlignment="1">
      <alignment horizontal="center" vertical="center" shrinkToFit="1"/>
    </xf>
    <xf numFmtId="0" fontId="31" fillId="0" borderId="66" xfId="3" applyFont="1" applyBorder="1" applyAlignment="1" applyProtection="1">
      <alignment horizontal="center" vertical="center" shrinkToFit="1"/>
      <protection locked="0"/>
    </xf>
    <xf numFmtId="0" fontId="31" fillId="6" borderId="105" xfId="3" applyFont="1" applyFill="1" applyBorder="1" applyAlignment="1">
      <alignment horizontal="center" vertical="center"/>
    </xf>
    <xf numFmtId="0" fontId="31" fillId="0" borderId="114" xfId="3" applyFont="1" applyBorder="1" applyAlignment="1">
      <alignment horizontal="center" vertical="center" shrinkToFit="1"/>
    </xf>
    <xf numFmtId="0" fontId="31" fillId="0" borderId="93" xfId="3" applyFont="1" applyBorder="1" applyAlignment="1">
      <alignment horizontal="center" vertical="center" shrinkToFit="1"/>
    </xf>
    <xf numFmtId="0" fontId="40" fillId="0" borderId="13" xfId="3" applyFont="1" applyBorder="1" applyAlignment="1">
      <alignment horizontal="left" vertical="center" shrinkToFit="1"/>
    </xf>
    <xf numFmtId="0" fontId="40" fillId="0" borderId="12" xfId="3" applyFont="1" applyBorder="1" applyAlignment="1">
      <alignment horizontal="left" vertical="center" shrinkToFit="1"/>
    </xf>
    <xf numFmtId="0" fontId="31" fillId="0" borderId="67" xfId="3" applyFont="1" applyBorder="1" applyAlignment="1" applyProtection="1">
      <alignment horizontal="center" vertical="center" shrinkToFit="1"/>
      <protection locked="0"/>
    </xf>
    <xf numFmtId="0" fontId="31" fillId="6" borderId="62" xfId="3" applyFont="1" applyFill="1" applyBorder="1" applyAlignment="1">
      <alignment horizontal="center" vertical="center" wrapText="1"/>
    </xf>
    <xf numFmtId="0" fontId="31" fillId="6" borderId="113" xfId="3" applyFont="1" applyFill="1" applyBorder="1" applyAlignment="1">
      <alignment horizontal="center" vertical="center" wrapText="1"/>
    </xf>
    <xf numFmtId="0" fontId="31" fillId="6" borderId="7" xfId="3" applyFont="1" applyFill="1" applyBorder="1" applyAlignment="1">
      <alignment horizontal="center" vertical="center" wrapText="1"/>
    </xf>
    <xf numFmtId="0" fontId="31" fillId="6" borderId="27" xfId="3" applyFont="1" applyFill="1" applyBorder="1" applyAlignment="1">
      <alignment horizontal="center" vertical="center" wrapText="1"/>
    </xf>
    <xf numFmtId="0" fontId="31" fillId="6" borderId="63" xfId="3" applyFont="1" applyFill="1" applyBorder="1" applyAlignment="1">
      <alignment horizontal="center" vertical="center" wrapText="1"/>
    </xf>
    <xf numFmtId="0" fontId="31" fillId="6" borderId="108" xfId="3" applyFont="1" applyFill="1" applyBorder="1" applyAlignment="1">
      <alignment horizontal="center" vertical="center" wrapText="1"/>
    </xf>
    <xf numFmtId="0" fontId="40" fillId="6" borderId="66" xfId="3" applyFont="1" applyFill="1" applyBorder="1" applyAlignment="1">
      <alignment horizontal="center" vertical="center" wrapText="1"/>
    </xf>
    <xf numFmtId="0" fontId="40" fillId="6" borderId="65" xfId="3" applyFont="1" applyFill="1" applyBorder="1" applyAlignment="1">
      <alignment horizontal="center" vertical="center" wrapText="1"/>
    </xf>
    <xf numFmtId="0" fontId="40" fillId="6" borderId="7" xfId="3" applyFont="1" applyFill="1" applyBorder="1" applyAlignment="1">
      <alignment horizontal="center" vertical="center" wrapText="1"/>
    </xf>
    <xf numFmtId="0" fontId="40" fillId="6" borderId="27" xfId="3" applyFont="1" applyFill="1" applyBorder="1" applyAlignment="1">
      <alignment horizontal="center" vertical="center" wrapText="1"/>
    </xf>
    <xf numFmtId="0" fontId="31" fillId="6" borderId="104" xfId="3" applyFont="1" applyFill="1" applyBorder="1" applyAlignment="1">
      <alignment horizontal="center" vertical="center"/>
    </xf>
    <xf numFmtId="0" fontId="31" fillId="6" borderId="102" xfId="3" applyFont="1" applyFill="1" applyBorder="1" applyAlignment="1">
      <alignment horizontal="center" vertical="center"/>
    </xf>
    <xf numFmtId="0" fontId="31" fillId="0" borderId="106" xfId="3" applyFont="1" applyBorder="1" applyAlignment="1" applyProtection="1">
      <alignment horizontal="center" vertical="center" shrinkToFit="1"/>
      <protection locked="0"/>
    </xf>
    <xf numFmtId="0" fontId="31" fillId="0" borderId="138" xfId="3" applyFont="1" applyBorder="1" applyAlignment="1">
      <alignment horizontal="center" vertical="center"/>
    </xf>
    <xf numFmtId="0" fontId="31" fillId="0" borderId="137" xfId="3" applyFont="1" applyBorder="1" applyAlignment="1">
      <alignment horizontal="center" vertical="center"/>
    </xf>
    <xf numFmtId="0" fontId="31" fillId="6" borderId="132" xfId="3" applyFont="1" applyFill="1" applyBorder="1" applyAlignment="1">
      <alignment vertical="center" wrapText="1"/>
    </xf>
    <xf numFmtId="0" fontId="31" fillId="6" borderId="131" xfId="3" applyFont="1" applyFill="1" applyBorder="1" applyAlignment="1">
      <alignment vertical="center" wrapText="1"/>
    </xf>
    <xf numFmtId="0" fontId="31" fillId="0" borderId="133" xfId="3" applyFont="1" applyBorder="1" applyAlignment="1">
      <alignment horizontal="center" vertical="center"/>
    </xf>
    <xf numFmtId="0" fontId="31" fillId="0" borderId="132" xfId="3" applyFont="1" applyBorder="1" applyAlignment="1">
      <alignment horizontal="center" vertical="center"/>
    </xf>
    <xf numFmtId="0" fontId="31" fillId="0" borderId="135" xfId="3" applyFont="1" applyBorder="1" applyAlignment="1">
      <alignment horizontal="center" vertical="center"/>
    </xf>
    <xf numFmtId="0" fontId="31" fillId="0" borderId="134" xfId="3" applyFont="1" applyBorder="1" applyAlignment="1">
      <alignment horizontal="center" vertical="center"/>
    </xf>
    <xf numFmtId="0" fontId="31" fillId="6" borderId="126" xfId="3" applyFont="1" applyFill="1" applyBorder="1" applyAlignment="1">
      <alignment vertical="center" wrapText="1"/>
    </xf>
    <xf numFmtId="0" fontId="31" fillId="6" borderId="125" xfId="3" applyFont="1" applyFill="1" applyBorder="1" applyAlignment="1">
      <alignment vertical="center" wrapText="1"/>
    </xf>
    <xf numFmtId="0" fontId="31" fillId="0" borderId="127" xfId="3" applyFont="1" applyBorder="1" applyAlignment="1">
      <alignment horizontal="right" vertical="center"/>
    </xf>
    <xf numFmtId="0" fontId="31" fillId="0" borderId="126" xfId="3" applyFont="1" applyBorder="1" applyAlignment="1">
      <alignment horizontal="right" vertical="center"/>
    </xf>
    <xf numFmtId="0" fontId="31" fillId="0" borderId="7" xfId="3" applyFont="1" applyBorder="1" applyAlignment="1">
      <alignment horizontal="right" vertical="center"/>
    </xf>
    <xf numFmtId="0" fontId="31" fillId="0" borderId="0" xfId="3" applyFont="1" applyBorder="1" applyAlignment="1">
      <alignment horizontal="right" vertical="center"/>
    </xf>
    <xf numFmtId="0" fontId="31" fillId="0" borderId="135" xfId="3" applyFont="1" applyBorder="1" applyAlignment="1">
      <alignment horizontal="right" vertical="center"/>
    </xf>
    <xf numFmtId="0" fontId="31" fillId="0" borderId="134" xfId="3" applyFont="1" applyBorder="1" applyAlignment="1">
      <alignment horizontal="right" vertical="center"/>
    </xf>
    <xf numFmtId="0" fontId="29" fillId="0" borderId="126" xfId="3" applyFont="1" applyBorder="1" applyAlignment="1">
      <alignment vertical="center"/>
    </xf>
    <xf numFmtId="0" fontId="29" fillId="0" borderId="0" xfId="3" applyFont="1" applyAlignment="1">
      <alignment vertical="center"/>
    </xf>
    <xf numFmtId="0" fontId="29" fillId="0" borderId="135" xfId="3" applyFont="1" applyBorder="1" applyAlignment="1">
      <alignment vertical="center"/>
    </xf>
    <xf numFmtId="0" fontId="29" fillId="0" borderId="134" xfId="3" applyFont="1" applyBorder="1" applyAlignment="1">
      <alignment vertical="center"/>
    </xf>
    <xf numFmtId="0" fontId="40" fillId="0" borderId="59" xfId="3" applyFont="1" applyBorder="1" applyAlignment="1">
      <alignment horizontal="left" vertical="center" wrapText="1"/>
    </xf>
    <xf numFmtId="0" fontId="40" fillId="6" borderId="72" xfId="3" applyFont="1" applyFill="1" applyBorder="1" applyAlignment="1">
      <alignment horizontal="center" vertical="center" wrapText="1"/>
    </xf>
    <xf numFmtId="0" fontId="40" fillId="6" borderId="71" xfId="3" applyFont="1" applyFill="1" applyBorder="1" applyAlignment="1">
      <alignment horizontal="center" vertical="center" wrapText="1"/>
    </xf>
    <xf numFmtId="0" fontId="40" fillId="6" borderId="70" xfId="3" applyFont="1" applyFill="1" applyBorder="1" applyAlignment="1">
      <alignment horizontal="center" vertical="center" wrapText="1"/>
    </xf>
    <xf numFmtId="0" fontId="31" fillId="0" borderId="142" xfId="3" applyFont="1" applyBorder="1" applyAlignment="1">
      <alignment horizontal="center" vertical="center"/>
    </xf>
    <xf numFmtId="0" fontId="31" fillId="0" borderId="141" xfId="3" applyFont="1" applyBorder="1" applyAlignment="1">
      <alignment horizontal="center" vertical="center"/>
    </xf>
    <xf numFmtId="0" fontId="31" fillId="0" borderId="140" xfId="3" applyFont="1" applyBorder="1" applyAlignment="1">
      <alignment horizontal="center" vertical="center"/>
    </xf>
    <xf numFmtId="0" fontId="40" fillId="0" borderId="13" xfId="3" applyFont="1" applyBorder="1" applyAlignment="1">
      <alignment horizontal="left" vertical="center" wrapText="1" shrinkToFit="1"/>
    </xf>
    <xf numFmtId="0" fontId="40" fillId="0" borderId="12" xfId="3" applyFont="1" applyBorder="1" applyAlignment="1">
      <alignment horizontal="left" vertical="center" wrapText="1" shrinkToFit="1"/>
    </xf>
    <xf numFmtId="0" fontId="40" fillId="0" borderId="10" xfId="3" applyFont="1" applyBorder="1" applyAlignment="1">
      <alignment horizontal="left" vertical="center" shrinkToFit="1"/>
    </xf>
    <xf numFmtId="0" fontId="29" fillId="0" borderId="10" xfId="3" applyFont="1" applyBorder="1" applyAlignment="1">
      <alignment horizontal="left" vertical="center" shrinkToFit="1"/>
    </xf>
    <xf numFmtId="0" fontId="31" fillId="0" borderId="63" xfId="3" applyFont="1" applyBorder="1" applyAlignment="1" applyProtection="1">
      <alignment horizontal="center" vertical="center" shrinkToFit="1"/>
      <protection locked="0"/>
    </xf>
    <xf numFmtId="0" fontId="31" fillId="0" borderId="107" xfId="3" applyFont="1" applyBorder="1" applyAlignment="1">
      <alignment horizontal="center" vertical="center" shrinkToFit="1"/>
    </xf>
    <xf numFmtId="0" fontId="31" fillId="0" borderId="106" xfId="3" applyFont="1" applyBorder="1" applyAlignment="1">
      <alignment horizontal="center" vertical="center" shrinkToFit="1"/>
    </xf>
    <xf numFmtId="0" fontId="29" fillId="0" borderId="10" xfId="3" applyFont="1" applyBorder="1" applyAlignment="1">
      <alignment horizontal="left" shrinkToFit="1"/>
    </xf>
    <xf numFmtId="0" fontId="31" fillId="0" borderId="108" xfId="3" applyFont="1" applyBorder="1" applyAlignment="1" applyProtection="1">
      <alignment horizontal="center" vertical="center" shrinkToFit="1"/>
      <protection locked="0"/>
    </xf>
    <xf numFmtId="0" fontId="39" fillId="0" borderId="0" xfId="3" applyFont="1" applyAlignment="1">
      <alignment horizontal="left" vertical="center" wrapText="1"/>
    </xf>
    <xf numFmtId="0" fontId="31" fillId="6" borderId="69" xfId="3" applyFont="1" applyFill="1" applyBorder="1" applyAlignment="1">
      <alignment horizontal="left" vertical="center"/>
    </xf>
    <xf numFmtId="0" fontId="31" fillId="6" borderId="68" xfId="3" applyFont="1" applyFill="1" applyBorder="1" applyAlignment="1">
      <alignment horizontal="left" vertical="center"/>
    </xf>
    <xf numFmtId="0" fontId="31" fillId="6" borderId="67" xfId="3" applyFont="1" applyFill="1" applyBorder="1" applyAlignment="1">
      <alignment horizontal="left" vertical="center"/>
    </xf>
    <xf numFmtId="0" fontId="31" fillId="6" borderId="72" xfId="3" applyFont="1" applyFill="1" applyBorder="1" applyAlignment="1">
      <alignment horizontal="center" vertical="center"/>
    </xf>
    <xf numFmtId="0" fontId="31" fillId="6" borderId="71" xfId="3" applyFont="1" applyFill="1" applyBorder="1" applyAlignment="1">
      <alignment horizontal="center" vertical="center"/>
    </xf>
    <xf numFmtId="0" fontId="31" fillId="6" borderId="70" xfId="3" applyFont="1" applyFill="1" applyBorder="1" applyAlignment="1">
      <alignment horizontal="center" vertical="center"/>
    </xf>
    <xf numFmtId="0" fontId="31" fillId="6" borderId="13" xfId="3" applyFont="1" applyFill="1" applyBorder="1" applyAlignment="1">
      <alignment horizontal="left" vertical="center"/>
    </xf>
    <xf numFmtId="0" fontId="31" fillId="6" borderId="22" xfId="3" applyFont="1" applyFill="1" applyBorder="1" applyAlignment="1">
      <alignment horizontal="left" vertical="center"/>
    </xf>
    <xf numFmtId="0" fontId="31" fillId="6" borderId="12" xfId="3" applyFont="1" applyFill="1" applyBorder="1" applyAlignment="1">
      <alignment horizontal="left" vertical="center"/>
    </xf>
    <xf numFmtId="0" fontId="31" fillId="0" borderId="13" xfId="3" applyFont="1" applyBorder="1" applyAlignment="1">
      <alignment horizontal="center" vertical="center"/>
    </xf>
    <xf numFmtId="0" fontId="31" fillId="0" borderId="22" xfId="3" applyFont="1" applyBorder="1" applyAlignment="1">
      <alignment horizontal="center" vertical="center"/>
    </xf>
    <xf numFmtId="0" fontId="31" fillId="6" borderId="72" xfId="3" applyFont="1" applyFill="1" applyBorder="1" applyAlignment="1">
      <alignment horizontal="left" vertical="center" wrapText="1"/>
    </xf>
    <xf numFmtId="0" fontId="31" fillId="6" borderId="71" xfId="3" applyFont="1" applyFill="1" applyBorder="1" applyAlignment="1">
      <alignment horizontal="left" vertical="center" wrapText="1"/>
    </xf>
    <xf numFmtId="0" fontId="31" fillId="6" borderId="70" xfId="3" applyFont="1" applyFill="1" applyBorder="1" applyAlignment="1">
      <alignment horizontal="left" vertical="center" wrapText="1"/>
    </xf>
    <xf numFmtId="0" fontId="31" fillId="0" borderId="72" xfId="3" applyFont="1" applyBorder="1" applyAlignment="1">
      <alignment horizontal="center" vertical="center"/>
    </xf>
    <xf numFmtId="0" fontId="31" fillId="0" borderId="71" xfId="3" applyFont="1" applyBorder="1" applyAlignment="1">
      <alignment horizontal="center" vertical="center"/>
    </xf>
    <xf numFmtId="0" fontId="31" fillId="6" borderId="69" xfId="3" applyFont="1" applyFill="1" applyBorder="1" applyAlignment="1">
      <alignment horizontal="center" vertical="center"/>
    </xf>
    <xf numFmtId="0" fontId="31" fillId="6" borderId="68" xfId="3" applyFont="1" applyFill="1" applyBorder="1" applyAlignment="1">
      <alignment horizontal="center" vertical="center"/>
    </xf>
    <xf numFmtId="0" fontId="31" fillId="6" borderId="67" xfId="3" applyFont="1" applyFill="1" applyBorder="1" applyAlignment="1">
      <alignment horizontal="center" vertical="center"/>
    </xf>
    <xf numFmtId="0" fontId="31" fillId="0" borderId="69" xfId="3" applyFont="1" applyBorder="1" applyAlignment="1">
      <alignment horizontal="center" vertical="center"/>
    </xf>
    <xf numFmtId="0" fontId="31" fillId="0" borderId="68" xfId="3" applyFont="1" applyBorder="1" applyAlignment="1">
      <alignment horizontal="center" vertical="center"/>
    </xf>
    <xf numFmtId="0" fontId="31" fillId="8" borderId="7" xfId="3" applyFont="1" applyFill="1" applyBorder="1" applyAlignment="1">
      <alignment horizontal="right" vertical="center" wrapText="1"/>
    </xf>
    <xf numFmtId="0" fontId="31" fillId="8" borderId="0" xfId="3" applyFont="1" applyFill="1" applyBorder="1" applyAlignment="1">
      <alignment horizontal="right" vertical="center" wrapText="1"/>
    </xf>
    <xf numFmtId="0" fontId="31" fillId="8" borderId="0" xfId="3" applyFont="1" applyFill="1" applyBorder="1" applyAlignment="1">
      <alignment vertical="center" wrapText="1"/>
    </xf>
    <xf numFmtId="0" fontId="31" fillId="8" borderId="27" xfId="3" applyFont="1" applyFill="1" applyBorder="1" applyAlignment="1">
      <alignment vertical="center" wrapText="1"/>
    </xf>
    <xf numFmtId="0" fontId="31" fillId="8" borderId="0" xfId="3" applyFont="1" applyFill="1" applyBorder="1" applyAlignment="1">
      <alignment horizontal="center" vertical="center" wrapText="1"/>
    </xf>
    <xf numFmtId="0" fontId="39" fillId="0" borderId="134" xfId="3" applyFont="1" applyBorder="1" applyAlignment="1">
      <alignment horizontal="left" vertical="center"/>
    </xf>
    <xf numFmtId="0" fontId="31" fillId="6" borderId="129" xfId="3" applyFont="1" applyFill="1" applyBorder="1" applyAlignment="1">
      <alignment vertical="center" wrapText="1"/>
    </xf>
    <xf numFmtId="0" fontId="31" fillId="6" borderId="128" xfId="3" applyFont="1" applyFill="1" applyBorder="1" applyAlignment="1">
      <alignment vertical="center" wrapText="1"/>
    </xf>
    <xf numFmtId="0" fontId="31" fillId="0" borderId="130" xfId="3" applyFont="1" applyBorder="1" applyAlignment="1">
      <alignment horizontal="center" vertical="center"/>
    </xf>
    <xf numFmtId="0" fontId="31" fillId="0" borderId="129" xfId="3" applyFont="1" applyBorder="1" applyAlignment="1">
      <alignment horizontal="center" vertical="center"/>
    </xf>
    <xf numFmtId="0" fontId="31" fillId="6" borderId="137" xfId="3" applyFont="1" applyFill="1" applyBorder="1" applyAlignment="1">
      <alignment vertical="center" wrapText="1"/>
    </xf>
    <xf numFmtId="0" fontId="31" fillId="6" borderId="136" xfId="3" applyFont="1" applyFill="1" applyBorder="1" applyAlignment="1">
      <alignment vertical="center" wrapText="1"/>
    </xf>
    <xf numFmtId="0" fontId="23" fillId="6" borderId="10" xfId="4" applyFont="1" applyFill="1" applyBorder="1" applyAlignment="1">
      <alignment horizontal="center" vertical="center"/>
    </xf>
    <xf numFmtId="0" fontId="29" fillId="0" borderId="13" xfId="3" applyFont="1" applyBorder="1" applyAlignment="1">
      <alignment horizontal="center" vertical="center"/>
    </xf>
    <xf numFmtId="0" fontId="29" fillId="0" borderId="22" xfId="3" applyFont="1" applyBorder="1" applyAlignment="1">
      <alignment horizontal="center" vertical="center"/>
    </xf>
    <xf numFmtId="0" fontId="29" fillId="0" borderId="12" xfId="3" applyFont="1" applyBorder="1" applyAlignment="1">
      <alignment horizontal="center" vertical="center"/>
    </xf>
    <xf numFmtId="0" fontId="23" fillId="6" borderId="12" xfId="3" applyFont="1" applyFill="1" applyBorder="1" applyAlignment="1">
      <alignment horizontal="center" vertical="center" shrinkToFit="1"/>
    </xf>
    <xf numFmtId="0" fontId="23" fillId="0" borderId="0" xfId="3" applyFont="1" applyAlignment="1">
      <alignment horizontal="left" vertical="center"/>
    </xf>
    <xf numFmtId="0" fontId="23" fillId="6" borderId="65" xfId="3" applyFont="1" applyFill="1" applyBorder="1" applyAlignment="1">
      <alignment horizontal="center" vertical="center"/>
    </xf>
    <xf numFmtId="0" fontId="23" fillId="6" borderId="149" xfId="3" applyFont="1" applyFill="1" applyBorder="1" applyAlignment="1">
      <alignment horizontal="center" vertical="center"/>
    </xf>
    <xf numFmtId="0" fontId="23" fillId="6" borderId="148" xfId="3" applyFont="1" applyFill="1" applyBorder="1" applyAlignment="1">
      <alignment horizontal="center" vertical="center"/>
    </xf>
    <xf numFmtId="0" fontId="23" fillId="6" borderId="147" xfId="3" applyFont="1" applyFill="1" applyBorder="1" applyAlignment="1">
      <alignment horizontal="center" vertical="center"/>
    </xf>
    <xf numFmtId="0" fontId="29" fillId="6" borderId="13" xfId="3" applyFont="1" applyFill="1" applyBorder="1" applyAlignment="1">
      <alignment horizontal="center" vertical="center"/>
    </xf>
    <xf numFmtId="0" fontId="29" fillId="6" borderId="22" xfId="3" applyFont="1" applyFill="1" applyBorder="1" applyAlignment="1">
      <alignment horizontal="center" vertical="center"/>
    </xf>
    <xf numFmtId="0" fontId="29" fillId="6" borderId="12" xfId="3" applyFont="1" applyFill="1" applyBorder="1" applyAlignment="1">
      <alignment horizontal="center" vertical="center"/>
    </xf>
    <xf numFmtId="0" fontId="23" fillId="6" borderId="146" xfId="3" applyFont="1" applyFill="1" applyBorder="1" applyAlignment="1">
      <alignment horizontal="center" vertical="center"/>
    </xf>
    <xf numFmtId="0" fontId="23" fillId="0" borderId="145" xfId="3" applyFont="1" applyBorder="1" applyAlignment="1">
      <alignment horizontal="center" vertical="center"/>
    </xf>
    <xf numFmtId="0" fontId="23" fillId="0" borderId="144" xfId="3" applyFont="1" applyBorder="1" applyAlignment="1">
      <alignment horizontal="center" vertical="center"/>
    </xf>
    <xf numFmtId="0" fontId="23" fillId="0" borderId="143" xfId="3" applyFont="1" applyBorder="1" applyAlignment="1">
      <alignment horizontal="center" vertical="center"/>
    </xf>
    <xf numFmtId="0" fontId="23" fillId="6" borderId="76" xfId="3" applyFont="1" applyFill="1" applyBorder="1" applyAlignment="1">
      <alignment horizontal="left" vertical="center" wrapText="1"/>
    </xf>
    <xf numFmtId="0" fontId="23" fillId="6" borderId="75" xfId="3" applyFont="1" applyFill="1" applyBorder="1" applyAlignment="1">
      <alignment horizontal="left" vertical="center" wrapText="1"/>
    </xf>
    <xf numFmtId="0" fontId="23" fillId="6" borderId="74" xfId="3" applyFont="1" applyFill="1" applyBorder="1" applyAlignment="1">
      <alignment horizontal="left" vertical="center" wrapText="1"/>
    </xf>
    <xf numFmtId="0" fontId="23" fillId="0" borderId="81" xfId="3" applyFont="1" applyBorder="1" applyAlignment="1">
      <alignment horizontal="center" vertical="center"/>
    </xf>
    <xf numFmtId="0" fontId="23" fillId="0" borderId="79" xfId="3" applyFont="1" applyBorder="1" applyAlignment="1">
      <alignment horizontal="center" vertical="center"/>
    </xf>
    <xf numFmtId="0" fontId="23" fillId="6" borderId="10" xfId="4" applyFont="1" applyFill="1" applyBorder="1" applyAlignment="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30" fillId="8" borderId="93" xfId="8" applyFont="1" applyFill="1" applyBorder="1" applyAlignment="1">
      <alignment horizontal="left" vertical="center" wrapText="1"/>
    </xf>
    <xf numFmtId="0" fontId="30" fillId="8" borderId="64" xfId="8" applyFont="1" applyFill="1" applyBorder="1" applyAlignment="1">
      <alignment horizontal="left" vertical="center" wrapText="1"/>
    </xf>
    <xf numFmtId="0" fontId="30" fillId="8" borderId="92" xfId="8" applyFont="1" applyFill="1" applyBorder="1" applyAlignment="1">
      <alignment horizontal="left" vertical="center" wrapText="1"/>
    </xf>
    <xf numFmtId="0" fontId="30" fillId="8" borderId="93" xfId="8" applyFont="1" applyFill="1" applyBorder="1" applyAlignment="1">
      <alignment horizontal="left" vertical="center"/>
    </xf>
    <xf numFmtId="0" fontId="30" fillId="8" borderId="64" xfId="8" applyFont="1" applyFill="1" applyBorder="1" applyAlignment="1">
      <alignment horizontal="left" vertical="center"/>
    </xf>
    <xf numFmtId="0" fontId="30" fillId="8" borderId="92" xfId="8" applyFont="1" applyFill="1" applyBorder="1" applyAlignment="1">
      <alignment horizontal="left" vertical="center"/>
    </xf>
    <xf numFmtId="0" fontId="26" fillId="8" borderId="0" xfId="3" applyFont="1" applyFill="1" applyBorder="1" applyAlignment="1">
      <alignment horizontal="center" vertical="center" wrapText="1"/>
    </xf>
    <xf numFmtId="0" fontId="30" fillId="4" borderId="13" xfId="6" applyFont="1" applyFill="1" applyBorder="1" applyAlignment="1">
      <alignment horizontal="center" vertical="center" wrapText="1" shrinkToFit="1"/>
    </xf>
    <xf numFmtId="0" fontId="30" fillId="4" borderId="12" xfId="6" applyFont="1" applyFill="1" applyBorder="1" applyAlignment="1">
      <alignment horizontal="center" vertical="center" wrapText="1" shrinkToFit="1"/>
    </xf>
    <xf numFmtId="0" fontId="12" fillId="8" borderId="93" xfId="6" applyFont="1" applyFill="1" applyBorder="1" applyAlignment="1">
      <alignment horizontal="left" vertical="center" wrapText="1" shrinkToFit="1"/>
    </xf>
    <xf numFmtId="0" fontId="29" fillId="0" borderId="64" xfId="3" applyFont="1" applyBorder="1" applyAlignment="1">
      <alignment horizontal="left" vertical="center"/>
    </xf>
    <xf numFmtId="0" fontId="29" fillId="0" borderId="92" xfId="3" applyFont="1" applyBorder="1" applyAlignment="1">
      <alignment horizontal="left" vertical="center"/>
    </xf>
    <xf numFmtId="0" fontId="30" fillId="0" borderId="93" xfId="8" applyFont="1" applyFill="1" applyBorder="1" applyAlignment="1">
      <alignment horizontal="left" vertical="center" wrapText="1"/>
    </xf>
    <xf numFmtId="0" fontId="30" fillId="0" borderId="64" xfId="8" applyFont="1" applyFill="1" applyBorder="1" applyAlignment="1">
      <alignment horizontal="left" vertical="center" wrapText="1"/>
    </xf>
    <xf numFmtId="0" fontId="30" fillId="0" borderId="92" xfId="8" applyFont="1" applyFill="1" applyBorder="1" applyAlignment="1">
      <alignment horizontal="left" vertical="center" wrapText="1"/>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14">
    <cellStyle name="桁区切り" xfId="1" builtinId="6"/>
    <cellStyle name="桁区切り 2" xfId="5"/>
    <cellStyle name="標準" xfId="0" builtinId="0"/>
    <cellStyle name="標準 2" xfId="2"/>
    <cellStyle name="標準 3" xfId="3"/>
    <cellStyle name="標準_■101 訪問介護費_1 訪問介護" xfId="6"/>
    <cellStyle name="標準_■106 通所介護費" xfId="10"/>
    <cellStyle name="標準_■201 居宅介護支援費" xfId="7"/>
    <cellStyle name="標準_■406 介護予防通所介護費" xfId="11"/>
    <cellStyle name="標準_♪【福田完成】30 居宅介護支援（最終）" xfId="13"/>
    <cellStyle name="標準_10 居宅介護支援【最終版】" xfId="8"/>
    <cellStyle name="標準_604 認知症対応型共同生活介護費（修正）" xfId="9"/>
    <cellStyle name="標準_Book1" xfId="12"/>
    <cellStyle name="標準_チェックリスト（通所リハ）" xfId="4"/>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95250</xdr:colOff>
      <xdr:row>31</xdr:row>
      <xdr:rowOff>323850</xdr:rowOff>
    </xdr:from>
    <xdr:to>
      <xdr:col>4</xdr:col>
      <xdr:colOff>152400</xdr:colOff>
      <xdr:row>33</xdr:row>
      <xdr:rowOff>95250</xdr:rowOff>
    </xdr:to>
    <xdr:sp macro="" textlink="">
      <xdr:nvSpPr>
        <xdr:cNvPr id="2" name="AutoShape 1"/>
        <xdr:cNvSpPr>
          <a:spLocks noChangeArrowheads="1"/>
        </xdr:cNvSpPr>
      </xdr:nvSpPr>
      <xdr:spPr bwMode="auto">
        <a:xfrm>
          <a:off x="781050" y="5838825"/>
          <a:ext cx="2114550"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295275</xdr:colOff>
          <xdr:row>12</xdr:row>
          <xdr:rowOff>38100</xdr:rowOff>
        </xdr:from>
        <xdr:to>
          <xdr:col>3</xdr:col>
          <xdr:colOff>533400</xdr:colOff>
          <xdr:row>12</xdr:row>
          <xdr:rowOff>295275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xdr:row>
          <xdr:rowOff>47625</xdr:rowOff>
        </xdr:from>
        <xdr:to>
          <xdr:col>11</xdr:col>
          <xdr:colOff>9525</xdr:colOff>
          <xdr:row>12</xdr:row>
          <xdr:rowOff>304800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9525</xdr:rowOff>
        </xdr:from>
        <xdr:to>
          <xdr:col>5</xdr:col>
          <xdr:colOff>257175</xdr:colOff>
          <xdr:row>15</xdr:row>
          <xdr:rowOff>266700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9</xdr:col>
          <xdr:colOff>238125</xdr:colOff>
          <xdr:row>15</xdr:row>
          <xdr:rowOff>257175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257175</xdr:colOff>
          <xdr:row>16</xdr:row>
          <xdr:rowOff>266700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57150</xdr:rowOff>
        </xdr:from>
        <xdr:to>
          <xdr:col>5</xdr:col>
          <xdr:colOff>257175</xdr:colOff>
          <xdr:row>17</xdr:row>
          <xdr:rowOff>314325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57150</xdr:rowOff>
        </xdr:from>
        <xdr:to>
          <xdr:col>5</xdr:col>
          <xdr:colOff>247650</xdr:colOff>
          <xdr:row>18</xdr:row>
          <xdr:rowOff>314325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9525</xdr:rowOff>
        </xdr:from>
        <xdr:to>
          <xdr:col>5</xdr:col>
          <xdr:colOff>257175</xdr:colOff>
          <xdr:row>19</xdr:row>
          <xdr:rowOff>266700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9525</xdr:rowOff>
        </xdr:from>
        <xdr:to>
          <xdr:col>5</xdr:col>
          <xdr:colOff>257175</xdr:colOff>
          <xdr:row>21</xdr:row>
          <xdr:rowOff>266700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9525</xdr:rowOff>
        </xdr:from>
        <xdr:to>
          <xdr:col>5</xdr:col>
          <xdr:colOff>257175</xdr:colOff>
          <xdr:row>22</xdr:row>
          <xdr:rowOff>266700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9525</xdr:rowOff>
        </xdr:from>
        <xdr:to>
          <xdr:col>5</xdr:col>
          <xdr:colOff>257175</xdr:colOff>
          <xdr:row>23</xdr:row>
          <xdr:rowOff>266700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9</xdr:col>
          <xdr:colOff>238125</xdr:colOff>
          <xdr:row>16</xdr:row>
          <xdr:rowOff>257175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57150</xdr:rowOff>
        </xdr:from>
        <xdr:to>
          <xdr:col>9</xdr:col>
          <xdr:colOff>238125</xdr:colOff>
          <xdr:row>17</xdr:row>
          <xdr:rowOff>314325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57150</xdr:rowOff>
        </xdr:from>
        <xdr:to>
          <xdr:col>9</xdr:col>
          <xdr:colOff>238125</xdr:colOff>
          <xdr:row>18</xdr:row>
          <xdr:rowOff>314325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9</xdr:col>
          <xdr:colOff>238125</xdr:colOff>
          <xdr:row>19</xdr:row>
          <xdr:rowOff>257175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9</xdr:col>
          <xdr:colOff>238125</xdr:colOff>
          <xdr:row>21</xdr:row>
          <xdr:rowOff>257175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9</xdr:col>
          <xdr:colOff>238125</xdr:colOff>
          <xdr:row>22</xdr:row>
          <xdr:rowOff>257175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9</xdr:col>
          <xdr:colOff>238125</xdr:colOff>
          <xdr:row>23</xdr:row>
          <xdr:rowOff>257175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20</xdr:row>
          <xdr:rowOff>47625</xdr:rowOff>
        </xdr:from>
        <xdr:to>
          <xdr:col>3</xdr:col>
          <xdr:colOff>552450</xdr:colOff>
          <xdr:row>20</xdr:row>
          <xdr:rowOff>219075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9525</xdr:rowOff>
        </xdr:from>
        <xdr:to>
          <xdr:col>5</xdr:col>
          <xdr:colOff>352425</xdr:colOff>
          <xdr:row>20</xdr:row>
          <xdr:rowOff>266700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20</xdr:row>
          <xdr:rowOff>9525</xdr:rowOff>
        </xdr:from>
        <xdr:to>
          <xdr:col>7</xdr:col>
          <xdr:colOff>390525</xdr:colOff>
          <xdr:row>20</xdr:row>
          <xdr:rowOff>266700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20</xdr:row>
          <xdr:rowOff>0</xdr:rowOff>
        </xdr:from>
        <xdr:to>
          <xdr:col>9</xdr:col>
          <xdr:colOff>381000</xdr:colOff>
          <xdr:row>20</xdr:row>
          <xdr:rowOff>257175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xdr:row>
          <xdr:rowOff>9525</xdr:rowOff>
        </xdr:from>
        <xdr:to>
          <xdr:col>11</xdr:col>
          <xdr:colOff>314325</xdr:colOff>
          <xdr:row>20</xdr:row>
          <xdr:rowOff>266700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57150</xdr:rowOff>
        </xdr:from>
        <xdr:to>
          <xdr:col>1</xdr:col>
          <xdr:colOff>504825</xdr:colOff>
          <xdr:row>25</xdr:row>
          <xdr:rowOff>314325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25</xdr:row>
          <xdr:rowOff>47625</xdr:rowOff>
        </xdr:from>
        <xdr:to>
          <xdr:col>2</xdr:col>
          <xdr:colOff>1114425</xdr:colOff>
          <xdr:row>25</xdr:row>
          <xdr:rowOff>304800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25</xdr:row>
          <xdr:rowOff>57150</xdr:rowOff>
        </xdr:from>
        <xdr:to>
          <xdr:col>5</xdr:col>
          <xdr:colOff>114300</xdr:colOff>
          <xdr:row>25</xdr:row>
          <xdr:rowOff>314325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47625</xdr:rowOff>
        </xdr:from>
        <xdr:to>
          <xdr:col>8</xdr:col>
          <xdr:colOff>390525</xdr:colOff>
          <xdr:row>25</xdr:row>
          <xdr:rowOff>304800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xdr:row>
          <xdr:rowOff>47625</xdr:rowOff>
        </xdr:from>
        <xdr:to>
          <xdr:col>12</xdr:col>
          <xdr:colOff>342900</xdr:colOff>
          <xdr:row>30</xdr:row>
          <xdr:rowOff>304800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31</xdr:row>
          <xdr:rowOff>257175</xdr:rowOff>
        </xdr:from>
        <xdr:to>
          <xdr:col>12</xdr:col>
          <xdr:colOff>342900</xdr:colOff>
          <xdr:row>32</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34</xdr:row>
          <xdr:rowOff>400050</xdr:rowOff>
        </xdr:from>
        <xdr:to>
          <xdr:col>12</xdr:col>
          <xdr:colOff>342900</xdr:colOff>
          <xdr:row>34</xdr:row>
          <xdr:rowOff>657225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35</xdr:row>
          <xdr:rowOff>238125</xdr:rowOff>
        </xdr:from>
        <xdr:to>
          <xdr:col>12</xdr:col>
          <xdr:colOff>342900</xdr:colOff>
          <xdr:row>35</xdr:row>
          <xdr:rowOff>504825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36</xdr:row>
          <xdr:rowOff>76200</xdr:rowOff>
        </xdr:from>
        <xdr:to>
          <xdr:col>12</xdr:col>
          <xdr:colOff>342900</xdr:colOff>
          <xdr:row>36</xdr:row>
          <xdr:rowOff>333375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56</xdr:row>
          <xdr:rowOff>28575</xdr:rowOff>
        </xdr:from>
        <xdr:to>
          <xdr:col>14</xdr:col>
          <xdr:colOff>9525</xdr:colOff>
          <xdr:row>57</xdr:row>
          <xdr:rowOff>9525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56</xdr:row>
          <xdr:rowOff>266700</xdr:rowOff>
        </xdr:from>
        <xdr:to>
          <xdr:col>14</xdr:col>
          <xdr:colOff>19050</xdr:colOff>
          <xdr:row>57</xdr:row>
          <xdr:rowOff>247650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57</xdr:row>
          <xdr:rowOff>9525</xdr:rowOff>
        </xdr:from>
        <xdr:to>
          <xdr:col>25</xdr:col>
          <xdr:colOff>133350</xdr:colOff>
          <xdr:row>58</xdr:row>
          <xdr:rowOff>9525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56</xdr:row>
          <xdr:rowOff>9525</xdr:rowOff>
        </xdr:from>
        <xdr:to>
          <xdr:col>25</xdr:col>
          <xdr:colOff>133350</xdr:colOff>
          <xdr:row>56</xdr:row>
          <xdr:rowOff>266700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57</xdr:row>
          <xdr:rowOff>9525</xdr:rowOff>
        </xdr:from>
        <xdr:to>
          <xdr:col>16</xdr:col>
          <xdr:colOff>85725</xdr:colOff>
          <xdr:row>58</xdr:row>
          <xdr:rowOff>9525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57</xdr:row>
          <xdr:rowOff>0</xdr:rowOff>
        </xdr:from>
        <xdr:to>
          <xdr:col>20</xdr:col>
          <xdr:colOff>28575</xdr:colOff>
          <xdr:row>58</xdr:row>
          <xdr:rowOff>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60</xdr:row>
          <xdr:rowOff>76200</xdr:rowOff>
        </xdr:from>
        <xdr:to>
          <xdr:col>19</xdr:col>
          <xdr:colOff>9525</xdr:colOff>
          <xdr:row>60</xdr:row>
          <xdr:rowOff>333375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60</xdr:row>
          <xdr:rowOff>76200</xdr:rowOff>
        </xdr:from>
        <xdr:to>
          <xdr:col>27</xdr:col>
          <xdr:colOff>28575</xdr:colOff>
          <xdr:row>60</xdr:row>
          <xdr:rowOff>333375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61</xdr:row>
          <xdr:rowOff>76200</xdr:rowOff>
        </xdr:from>
        <xdr:to>
          <xdr:col>19</xdr:col>
          <xdr:colOff>9525</xdr:colOff>
          <xdr:row>61</xdr:row>
          <xdr:rowOff>333375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61</xdr:row>
          <xdr:rowOff>76200</xdr:rowOff>
        </xdr:from>
        <xdr:to>
          <xdr:col>27</xdr:col>
          <xdr:colOff>28575</xdr:colOff>
          <xdr:row>61</xdr:row>
          <xdr:rowOff>333375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62</xdr:row>
          <xdr:rowOff>76200</xdr:rowOff>
        </xdr:from>
        <xdr:to>
          <xdr:col>24</xdr:col>
          <xdr:colOff>266700</xdr:colOff>
          <xdr:row>63</xdr:row>
          <xdr:rowOff>104775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62</xdr:row>
          <xdr:rowOff>85725</xdr:rowOff>
        </xdr:from>
        <xdr:to>
          <xdr:col>27</xdr:col>
          <xdr:colOff>0</xdr:colOff>
          <xdr:row>63</xdr:row>
          <xdr:rowOff>114300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133350</xdr:colOff>
      <xdr:row>0</xdr:row>
      <xdr:rowOff>0</xdr:rowOff>
    </xdr:from>
    <xdr:to>
      <xdr:col>13</xdr:col>
      <xdr:colOff>133350</xdr:colOff>
      <xdr:row>0</xdr:row>
      <xdr:rowOff>0</xdr:rowOff>
    </xdr:to>
    <xdr:sp macro="" textlink="">
      <xdr:nvSpPr>
        <xdr:cNvPr id="2" name="Line 8"/>
        <xdr:cNvSpPr>
          <a:spLocks noChangeShapeType="1"/>
        </xdr:cNvSpPr>
      </xdr:nvSpPr>
      <xdr:spPr bwMode="auto">
        <a:xfrm>
          <a:off x="9048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123825</xdr:colOff>
          <xdr:row>28</xdr:row>
          <xdr:rowOff>66675</xdr:rowOff>
        </xdr:from>
        <xdr:to>
          <xdr:col>10</xdr:col>
          <xdr:colOff>152400</xdr:colOff>
          <xdr:row>28</xdr:row>
          <xdr:rowOff>323850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28</xdr:row>
          <xdr:rowOff>66675</xdr:rowOff>
        </xdr:from>
        <xdr:to>
          <xdr:col>16</xdr:col>
          <xdr:colOff>114300</xdr:colOff>
          <xdr:row>28</xdr:row>
          <xdr:rowOff>323850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76200</xdr:colOff>
      <xdr:row>39</xdr:row>
      <xdr:rowOff>57150</xdr:rowOff>
    </xdr:from>
    <xdr:to>
      <xdr:col>19</xdr:col>
      <xdr:colOff>200025</xdr:colOff>
      <xdr:row>39</xdr:row>
      <xdr:rowOff>304800</xdr:rowOff>
    </xdr:to>
    <xdr:sp macro="" textlink="">
      <xdr:nvSpPr>
        <xdr:cNvPr id="7" name="AutoShape 2"/>
        <xdr:cNvSpPr>
          <a:spLocks noChangeArrowheads="1"/>
        </xdr:cNvSpPr>
      </xdr:nvSpPr>
      <xdr:spPr bwMode="auto">
        <a:xfrm>
          <a:off x="590550" y="3819525"/>
          <a:ext cx="4495800" cy="247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133350</xdr:colOff>
      <xdr:row>8</xdr:row>
      <xdr:rowOff>0</xdr:rowOff>
    </xdr:from>
    <xdr:to>
      <xdr:col>13</xdr:col>
      <xdr:colOff>133350</xdr:colOff>
      <xdr:row>8</xdr:row>
      <xdr:rowOff>0</xdr:rowOff>
    </xdr:to>
    <xdr:sp macro="" textlink="">
      <xdr:nvSpPr>
        <xdr:cNvPr id="2" name="Line 1"/>
        <xdr:cNvSpPr>
          <a:spLocks noChangeShapeType="1"/>
        </xdr:cNvSpPr>
      </xdr:nvSpPr>
      <xdr:spPr bwMode="auto">
        <a:xfrm>
          <a:off x="9048750" y="137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0</xdr:row>
      <xdr:rowOff>0</xdr:rowOff>
    </xdr:from>
    <xdr:to>
      <xdr:col>14</xdr:col>
      <xdr:colOff>133350</xdr:colOff>
      <xdr:row>0</xdr:row>
      <xdr:rowOff>0</xdr:rowOff>
    </xdr:to>
    <xdr:sp macro="" textlink="">
      <xdr:nvSpPr>
        <xdr:cNvPr id="3" name="Line 2"/>
        <xdr:cNvSpPr>
          <a:spLocks noChangeShapeType="1"/>
        </xdr:cNvSpPr>
      </xdr:nvSpPr>
      <xdr:spPr bwMode="auto">
        <a:xfrm>
          <a:off x="97345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133350</xdr:colOff>
      <xdr:row>0</xdr:row>
      <xdr:rowOff>0</xdr:rowOff>
    </xdr:from>
    <xdr:to>
      <xdr:col>13</xdr:col>
      <xdr:colOff>133350</xdr:colOff>
      <xdr:row>0</xdr:row>
      <xdr:rowOff>0</xdr:rowOff>
    </xdr:to>
    <xdr:sp macro="" textlink="">
      <xdr:nvSpPr>
        <xdr:cNvPr id="4" name="Line 3"/>
        <xdr:cNvSpPr>
          <a:spLocks noChangeShapeType="1"/>
        </xdr:cNvSpPr>
      </xdr:nvSpPr>
      <xdr:spPr bwMode="auto">
        <a:xfrm>
          <a:off x="9048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142875</xdr:colOff>
          <xdr:row>7</xdr:row>
          <xdr:rowOff>57150</xdr:rowOff>
        </xdr:from>
        <xdr:to>
          <xdr:col>10</xdr:col>
          <xdr:colOff>95250</xdr:colOff>
          <xdr:row>7</xdr:row>
          <xdr:rowOff>200025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xdr:row>
          <xdr:rowOff>57150</xdr:rowOff>
        </xdr:from>
        <xdr:to>
          <xdr:col>16</xdr:col>
          <xdr:colOff>38100</xdr:colOff>
          <xdr:row>7</xdr:row>
          <xdr:rowOff>219075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12</xdr:row>
          <xdr:rowOff>57150</xdr:rowOff>
        </xdr:from>
        <xdr:to>
          <xdr:col>10</xdr:col>
          <xdr:colOff>76200</xdr:colOff>
          <xdr:row>12</xdr:row>
          <xdr:rowOff>209550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12</xdr:row>
          <xdr:rowOff>38100</xdr:rowOff>
        </xdr:from>
        <xdr:to>
          <xdr:col>16</xdr:col>
          <xdr:colOff>104775</xdr:colOff>
          <xdr:row>12</xdr:row>
          <xdr:rowOff>209550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xdr:row>
          <xdr:rowOff>38100</xdr:rowOff>
        </xdr:from>
        <xdr:to>
          <xdr:col>14</xdr:col>
          <xdr:colOff>114300</xdr:colOff>
          <xdr:row>16</xdr:row>
          <xdr:rowOff>219075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17</xdr:row>
          <xdr:rowOff>38100</xdr:rowOff>
        </xdr:from>
        <xdr:to>
          <xdr:col>14</xdr:col>
          <xdr:colOff>114300</xdr:colOff>
          <xdr:row>17</xdr:row>
          <xdr:rowOff>219075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18</xdr:row>
          <xdr:rowOff>38100</xdr:rowOff>
        </xdr:from>
        <xdr:to>
          <xdr:col>14</xdr:col>
          <xdr:colOff>114300</xdr:colOff>
          <xdr:row>18</xdr:row>
          <xdr:rowOff>219075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21</xdr:row>
          <xdr:rowOff>38100</xdr:rowOff>
        </xdr:from>
        <xdr:to>
          <xdr:col>14</xdr:col>
          <xdr:colOff>114300</xdr:colOff>
          <xdr:row>21</xdr:row>
          <xdr:rowOff>219075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22</xdr:row>
          <xdr:rowOff>38100</xdr:rowOff>
        </xdr:from>
        <xdr:to>
          <xdr:col>14</xdr:col>
          <xdr:colOff>114300</xdr:colOff>
          <xdr:row>22</xdr:row>
          <xdr:rowOff>219075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23</xdr:row>
          <xdr:rowOff>38100</xdr:rowOff>
        </xdr:from>
        <xdr:to>
          <xdr:col>14</xdr:col>
          <xdr:colOff>114300</xdr:colOff>
          <xdr:row>23</xdr:row>
          <xdr:rowOff>219075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27</xdr:row>
          <xdr:rowOff>123825</xdr:rowOff>
        </xdr:from>
        <xdr:to>
          <xdr:col>14</xdr:col>
          <xdr:colOff>114300</xdr:colOff>
          <xdr:row>27</xdr:row>
          <xdr:rowOff>304800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33</xdr:row>
          <xdr:rowOff>38100</xdr:rowOff>
        </xdr:from>
        <xdr:to>
          <xdr:col>14</xdr:col>
          <xdr:colOff>114300</xdr:colOff>
          <xdr:row>33</xdr:row>
          <xdr:rowOff>219075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34</xdr:row>
          <xdr:rowOff>38100</xdr:rowOff>
        </xdr:from>
        <xdr:to>
          <xdr:col>14</xdr:col>
          <xdr:colOff>114300</xdr:colOff>
          <xdr:row>34</xdr:row>
          <xdr:rowOff>219075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35</xdr:row>
          <xdr:rowOff>38100</xdr:rowOff>
        </xdr:from>
        <xdr:to>
          <xdr:col>14</xdr:col>
          <xdr:colOff>114300</xdr:colOff>
          <xdr:row>35</xdr:row>
          <xdr:rowOff>219075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16</xdr:row>
          <xdr:rowOff>38100</xdr:rowOff>
        </xdr:from>
        <xdr:to>
          <xdr:col>20</xdr:col>
          <xdr:colOff>114300</xdr:colOff>
          <xdr:row>16</xdr:row>
          <xdr:rowOff>219075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17</xdr:row>
          <xdr:rowOff>38100</xdr:rowOff>
        </xdr:from>
        <xdr:to>
          <xdr:col>20</xdr:col>
          <xdr:colOff>114300</xdr:colOff>
          <xdr:row>17</xdr:row>
          <xdr:rowOff>219075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18</xdr:row>
          <xdr:rowOff>38100</xdr:rowOff>
        </xdr:from>
        <xdr:to>
          <xdr:col>20</xdr:col>
          <xdr:colOff>114300</xdr:colOff>
          <xdr:row>18</xdr:row>
          <xdr:rowOff>219075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21</xdr:row>
          <xdr:rowOff>38100</xdr:rowOff>
        </xdr:from>
        <xdr:to>
          <xdr:col>20</xdr:col>
          <xdr:colOff>114300</xdr:colOff>
          <xdr:row>21</xdr:row>
          <xdr:rowOff>219075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22</xdr:row>
          <xdr:rowOff>38100</xdr:rowOff>
        </xdr:from>
        <xdr:to>
          <xdr:col>20</xdr:col>
          <xdr:colOff>114300</xdr:colOff>
          <xdr:row>22</xdr:row>
          <xdr:rowOff>219075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23</xdr:row>
          <xdr:rowOff>38100</xdr:rowOff>
        </xdr:from>
        <xdr:to>
          <xdr:col>20</xdr:col>
          <xdr:colOff>114300</xdr:colOff>
          <xdr:row>23</xdr:row>
          <xdr:rowOff>219075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27</xdr:row>
          <xdr:rowOff>123825</xdr:rowOff>
        </xdr:from>
        <xdr:to>
          <xdr:col>20</xdr:col>
          <xdr:colOff>114300</xdr:colOff>
          <xdr:row>27</xdr:row>
          <xdr:rowOff>304800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33</xdr:row>
          <xdr:rowOff>38100</xdr:rowOff>
        </xdr:from>
        <xdr:to>
          <xdr:col>20</xdr:col>
          <xdr:colOff>114300</xdr:colOff>
          <xdr:row>33</xdr:row>
          <xdr:rowOff>219075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34</xdr:row>
          <xdr:rowOff>38100</xdr:rowOff>
        </xdr:from>
        <xdr:to>
          <xdr:col>20</xdr:col>
          <xdr:colOff>114300</xdr:colOff>
          <xdr:row>34</xdr:row>
          <xdr:rowOff>219075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35</xdr:row>
          <xdr:rowOff>38100</xdr:rowOff>
        </xdr:from>
        <xdr:to>
          <xdr:col>20</xdr:col>
          <xdr:colOff>114300</xdr:colOff>
          <xdr:row>35</xdr:row>
          <xdr:rowOff>219075</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31</xdr:row>
          <xdr:rowOff>38100</xdr:rowOff>
        </xdr:from>
        <xdr:to>
          <xdr:col>14</xdr:col>
          <xdr:colOff>114300</xdr:colOff>
          <xdr:row>31</xdr:row>
          <xdr:rowOff>219075</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31</xdr:row>
          <xdr:rowOff>38100</xdr:rowOff>
        </xdr:from>
        <xdr:to>
          <xdr:col>20</xdr:col>
          <xdr:colOff>114300</xdr:colOff>
          <xdr:row>31</xdr:row>
          <xdr:rowOff>219075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28</xdr:row>
          <xdr:rowOff>38100</xdr:rowOff>
        </xdr:from>
        <xdr:to>
          <xdr:col>14</xdr:col>
          <xdr:colOff>114300</xdr:colOff>
          <xdr:row>28</xdr:row>
          <xdr:rowOff>219075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28</xdr:row>
          <xdr:rowOff>38100</xdr:rowOff>
        </xdr:from>
        <xdr:to>
          <xdr:col>20</xdr:col>
          <xdr:colOff>114300</xdr:colOff>
          <xdr:row>28</xdr:row>
          <xdr:rowOff>219075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30</xdr:row>
          <xdr:rowOff>38100</xdr:rowOff>
        </xdr:from>
        <xdr:to>
          <xdr:col>14</xdr:col>
          <xdr:colOff>114300</xdr:colOff>
          <xdr:row>30</xdr:row>
          <xdr:rowOff>219075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30</xdr:row>
          <xdr:rowOff>38100</xdr:rowOff>
        </xdr:from>
        <xdr:to>
          <xdr:col>20</xdr:col>
          <xdr:colOff>114300</xdr:colOff>
          <xdr:row>30</xdr:row>
          <xdr:rowOff>219075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33</xdr:col>
      <xdr:colOff>357188</xdr:colOff>
      <xdr:row>28</xdr:row>
      <xdr:rowOff>214313</xdr:rowOff>
    </xdr:from>
    <xdr:to>
      <xdr:col>52</xdr:col>
      <xdr:colOff>381001</xdr:colOff>
      <xdr:row>34</xdr:row>
      <xdr:rowOff>166688</xdr:rowOff>
    </xdr:to>
    <xdr:sp macro="" textlink="">
      <xdr:nvSpPr>
        <xdr:cNvPr id="2" name="テキスト ボックス 1"/>
        <xdr:cNvSpPr txBox="1"/>
      </xdr:nvSpPr>
      <xdr:spPr>
        <a:xfrm>
          <a:off x="14168438" y="9929813"/>
          <a:ext cx="8167688" cy="15240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★事業所により作成している同様の書類があれば、</a:t>
          </a:r>
          <a:r>
            <a:rPr kumimoji="1" lang="en-US" altLang="ja-JP" sz="2800"/>
            <a:t>P4</a:t>
          </a:r>
          <a:r>
            <a:rPr kumimoji="1" lang="ja-JP" altLang="en-US" sz="2800"/>
            <a:t>の参考様式に替えて提出可能です。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52</xdr:row>
          <xdr:rowOff>542925</xdr:rowOff>
        </xdr:from>
        <xdr:to>
          <xdr:col>3</xdr:col>
          <xdr:colOff>85725</xdr:colOff>
          <xdr:row>54</xdr:row>
          <xdr:rowOff>114300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142875</xdr:rowOff>
        </xdr:from>
        <xdr:to>
          <xdr:col>3</xdr:col>
          <xdr:colOff>76200</xdr:colOff>
          <xdr:row>12</xdr:row>
          <xdr:rowOff>371475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342900</xdr:rowOff>
        </xdr:from>
        <xdr:to>
          <xdr:col>3</xdr:col>
          <xdr:colOff>85725</xdr:colOff>
          <xdr:row>10</xdr:row>
          <xdr:rowOff>561975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219075</xdr:rowOff>
        </xdr:from>
        <xdr:to>
          <xdr:col>3</xdr:col>
          <xdr:colOff>85725</xdr:colOff>
          <xdr:row>11</xdr:row>
          <xdr:rowOff>447675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161925</xdr:rowOff>
        </xdr:from>
        <xdr:to>
          <xdr:col>3</xdr:col>
          <xdr:colOff>76200</xdr:colOff>
          <xdr:row>14</xdr:row>
          <xdr:rowOff>390525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76200</xdr:rowOff>
        </xdr:from>
        <xdr:to>
          <xdr:col>3</xdr:col>
          <xdr:colOff>85725</xdr:colOff>
          <xdr:row>19</xdr:row>
          <xdr:rowOff>304800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54</xdr:row>
          <xdr:rowOff>352425</xdr:rowOff>
        </xdr:from>
        <xdr:to>
          <xdr:col>3</xdr:col>
          <xdr:colOff>76200</xdr:colOff>
          <xdr:row>56</xdr:row>
          <xdr:rowOff>57150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247650</xdr:rowOff>
        </xdr:from>
        <xdr:to>
          <xdr:col>3</xdr:col>
          <xdr:colOff>57150</xdr:colOff>
          <xdr:row>16</xdr:row>
          <xdr:rowOff>485775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104775</xdr:rowOff>
        </xdr:from>
        <xdr:to>
          <xdr:col>3</xdr:col>
          <xdr:colOff>85725</xdr:colOff>
          <xdr:row>18</xdr:row>
          <xdr:rowOff>342900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59</xdr:row>
          <xdr:rowOff>381000</xdr:rowOff>
        </xdr:from>
        <xdr:to>
          <xdr:col>3</xdr:col>
          <xdr:colOff>76200</xdr:colOff>
          <xdr:row>61</xdr:row>
          <xdr:rowOff>123825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114300</xdr:rowOff>
        </xdr:from>
        <xdr:to>
          <xdr:col>3</xdr:col>
          <xdr:colOff>76200</xdr:colOff>
          <xdr:row>15</xdr:row>
          <xdr:rowOff>342900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76200</xdr:rowOff>
        </xdr:from>
        <xdr:to>
          <xdr:col>3</xdr:col>
          <xdr:colOff>76200</xdr:colOff>
          <xdr:row>24</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114300</xdr:rowOff>
        </xdr:from>
        <xdr:to>
          <xdr:col>3</xdr:col>
          <xdr:colOff>95250</xdr:colOff>
          <xdr:row>24</xdr:row>
          <xdr:rowOff>342900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142875</xdr:rowOff>
        </xdr:from>
        <xdr:to>
          <xdr:col>3</xdr:col>
          <xdr:colOff>76200</xdr:colOff>
          <xdr:row>29</xdr:row>
          <xdr:rowOff>371475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76200</xdr:rowOff>
        </xdr:from>
        <xdr:to>
          <xdr:col>3</xdr:col>
          <xdr:colOff>76200</xdr:colOff>
          <xdr:row>28</xdr:row>
          <xdr:rowOff>314325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57150</xdr:rowOff>
        </xdr:from>
        <xdr:to>
          <xdr:col>3</xdr:col>
          <xdr:colOff>85725</xdr:colOff>
          <xdr:row>30</xdr:row>
          <xdr:rowOff>285750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114300</xdr:rowOff>
        </xdr:from>
        <xdr:to>
          <xdr:col>3</xdr:col>
          <xdr:colOff>66675</xdr:colOff>
          <xdr:row>27</xdr:row>
          <xdr:rowOff>457200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xdr:row>
          <xdr:rowOff>161925</xdr:rowOff>
        </xdr:from>
        <xdr:to>
          <xdr:col>3</xdr:col>
          <xdr:colOff>66675</xdr:colOff>
          <xdr:row>65</xdr:row>
          <xdr:rowOff>514350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171450</xdr:rowOff>
        </xdr:from>
        <xdr:to>
          <xdr:col>3</xdr:col>
          <xdr:colOff>85725</xdr:colOff>
          <xdr:row>33</xdr:row>
          <xdr:rowOff>409575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266700</xdr:rowOff>
        </xdr:from>
        <xdr:to>
          <xdr:col>3</xdr:col>
          <xdr:colOff>76200</xdr:colOff>
          <xdr:row>35</xdr:row>
          <xdr:rowOff>495300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37</xdr:row>
          <xdr:rowOff>19050</xdr:rowOff>
        </xdr:from>
        <xdr:to>
          <xdr:col>3</xdr:col>
          <xdr:colOff>76200</xdr:colOff>
          <xdr:row>38</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38</xdr:row>
          <xdr:rowOff>38100</xdr:rowOff>
        </xdr:from>
        <xdr:to>
          <xdr:col>3</xdr:col>
          <xdr:colOff>76200</xdr:colOff>
          <xdr:row>38</xdr:row>
          <xdr:rowOff>295275</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34</xdr:row>
          <xdr:rowOff>38100</xdr:rowOff>
        </xdr:from>
        <xdr:to>
          <xdr:col>3</xdr:col>
          <xdr:colOff>76200</xdr:colOff>
          <xdr:row>34</xdr:row>
          <xdr:rowOff>266700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57</xdr:row>
          <xdr:rowOff>409575</xdr:rowOff>
        </xdr:from>
        <xdr:to>
          <xdr:col>3</xdr:col>
          <xdr:colOff>57150</xdr:colOff>
          <xdr:row>59</xdr:row>
          <xdr:rowOff>66675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257175</xdr:rowOff>
        </xdr:from>
        <xdr:to>
          <xdr:col>3</xdr:col>
          <xdr:colOff>85725</xdr:colOff>
          <xdr:row>61</xdr:row>
          <xdr:rowOff>609600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59</xdr:row>
          <xdr:rowOff>76200</xdr:rowOff>
        </xdr:from>
        <xdr:to>
          <xdr:col>3</xdr:col>
          <xdr:colOff>76200</xdr:colOff>
          <xdr:row>59</xdr:row>
          <xdr:rowOff>428625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51</xdr:row>
          <xdr:rowOff>28575</xdr:rowOff>
        </xdr:from>
        <xdr:to>
          <xdr:col>3</xdr:col>
          <xdr:colOff>76200</xdr:colOff>
          <xdr:row>52</xdr:row>
          <xdr:rowOff>28575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57150</xdr:rowOff>
        </xdr:from>
        <xdr:to>
          <xdr:col>3</xdr:col>
          <xdr:colOff>85725</xdr:colOff>
          <xdr:row>43</xdr:row>
          <xdr:rowOff>295275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48</xdr:row>
          <xdr:rowOff>276225</xdr:rowOff>
        </xdr:from>
        <xdr:to>
          <xdr:col>3</xdr:col>
          <xdr:colOff>76200</xdr:colOff>
          <xdr:row>48</xdr:row>
          <xdr:rowOff>504825</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66675</xdr:rowOff>
        </xdr:from>
        <xdr:to>
          <xdr:col>3</xdr:col>
          <xdr:colOff>76200</xdr:colOff>
          <xdr:row>50</xdr:row>
          <xdr:rowOff>295275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47</xdr:row>
          <xdr:rowOff>57150</xdr:rowOff>
        </xdr:from>
        <xdr:to>
          <xdr:col>3</xdr:col>
          <xdr:colOff>76200</xdr:colOff>
          <xdr:row>47</xdr:row>
          <xdr:rowOff>314325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47625</xdr:rowOff>
        </xdr:from>
        <xdr:to>
          <xdr:col>3</xdr:col>
          <xdr:colOff>85725</xdr:colOff>
          <xdr:row>44</xdr:row>
          <xdr:rowOff>276225</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904875</xdr:rowOff>
        </xdr:from>
        <xdr:to>
          <xdr:col>3</xdr:col>
          <xdr:colOff>95250</xdr:colOff>
          <xdr:row>8</xdr:row>
          <xdr:rowOff>1162050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161925</xdr:rowOff>
        </xdr:from>
        <xdr:to>
          <xdr:col>3</xdr:col>
          <xdr:colOff>57150</xdr:colOff>
          <xdr:row>9</xdr:row>
          <xdr:rowOff>390525</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3</xdr:col>
          <xdr:colOff>85725</xdr:colOff>
          <xdr:row>21</xdr:row>
          <xdr:rowOff>57150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990600</xdr:rowOff>
        </xdr:from>
        <xdr:to>
          <xdr:col>3</xdr:col>
          <xdr:colOff>57150</xdr:colOff>
          <xdr:row>21</xdr:row>
          <xdr:rowOff>1228725</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219075</xdr:rowOff>
        </xdr:from>
        <xdr:to>
          <xdr:col>3</xdr:col>
          <xdr:colOff>66675</xdr:colOff>
          <xdr:row>17</xdr:row>
          <xdr:rowOff>457200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238125</xdr:rowOff>
        </xdr:from>
        <xdr:to>
          <xdr:col>3</xdr:col>
          <xdr:colOff>85725</xdr:colOff>
          <xdr:row>22</xdr:row>
          <xdr:rowOff>466725</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63</xdr:row>
          <xdr:rowOff>180975</xdr:rowOff>
        </xdr:from>
        <xdr:to>
          <xdr:col>3</xdr:col>
          <xdr:colOff>76200</xdr:colOff>
          <xdr:row>63</xdr:row>
          <xdr:rowOff>400050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53</xdr:row>
          <xdr:rowOff>304800</xdr:rowOff>
        </xdr:from>
        <xdr:to>
          <xdr:col>3</xdr:col>
          <xdr:colOff>95250</xdr:colOff>
          <xdr:row>55</xdr:row>
          <xdr:rowOff>114300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56</xdr:row>
          <xdr:rowOff>76200</xdr:rowOff>
        </xdr:from>
        <xdr:to>
          <xdr:col>3</xdr:col>
          <xdr:colOff>76200</xdr:colOff>
          <xdr:row>56</xdr:row>
          <xdr:rowOff>304800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209550</xdr:rowOff>
        </xdr:from>
        <xdr:to>
          <xdr:col>3</xdr:col>
          <xdr:colOff>85725</xdr:colOff>
          <xdr:row>52</xdr:row>
          <xdr:rowOff>438150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80</xdr:row>
          <xdr:rowOff>276225</xdr:rowOff>
        </xdr:from>
        <xdr:to>
          <xdr:col>3</xdr:col>
          <xdr:colOff>57150</xdr:colOff>
          <xdr:row>80</xdr:row>
          <xdr:rowOff>752475</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57150</xdr:rowOff>
        </xdr:from>
        <xdr:to>
          <xdr:col>3</xdr:col>
          <xdr:colOff>66675</xdr:colOff>
          <xdr:row>13</xdr:row>
          <xdr:rowOff>285750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84</xdr:row>
          <xdr:rowOff>209550</xdr:rowOff>
        </xdr:from>
        <xdr:to>
          <xdr:col>3</xdr:col>
          <xdr:colOff>76200</xdr:colOff>
          <xdr:row>84</xdr:row>
          <xdr:rowOff>762000</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100</xdr:row>
          <xdr:rowOff>76200</xdr:rowOff>
        </xdr:from>
        <xdr:to>
          <xdr:col>3</xdr:col>
          <xdr:colOff>66675</xdr:colOff>
          <xdr:row>100</xdr:row>
          <xdr:rowOff>685800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101</xdr:row>
          <xdr:rowOff>381000</xdr:rowOff>
        </xdr:from>
        <xdr:to>
          <xdr:col>3</xdr:col>
          <xdr:colOff>66675</xdr:colOff>
          <xdr:row>103</xdr:row>
          <xdr:rowOff>95250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100</xdr:row>
          <xdr:rowOff>647700</xdr:rowOff>
        </xdr:from>
        <xdr:to>
          <xdr:col>3</xdr:col>
          <xdr:colOff>57150</xdr:colOff>
          <xdr:row>102</xdr:row>
          <xdr:rowOff>104775</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228600</xdr:rowOff>
        </xdr:from>
        <xdr:to>
          <xdr:col>3</xdr:col>
          <xdr:colOff>47625</xdr:colOff>
          <xdr:row>81</xdr:row>
          <xdr:rowOff>704850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93</xdr:row>
          <xdr:rowOff>104775</xdr:rowOff>
        </xdr:from>
        <xdr:to>
          <xdr:col>3</xdr:col>
          <xdr:colOff>57150</xdr:colOff>
          <xdr:row>93</xdr:row>
          <xdr:rowOff>333375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66</xdr:row>
          <xdr:rowOff>219075</xdr:rowOff>
        </xdr:from>
        <xdr:to>
          <xdr:col>3</xdr:col>
          <xdr:colOff>57150</xdr:colOff>
          <xdr:row>66</xdr:row>
          <xdr:rowOff>457200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86</xdr:row>
          <xdr:rowOff>285750</xdr:rowOff>
        </xdr:from>
        <xdr:to>
          <xdr:col>3</xdr:col>
          <xdr:colOff>76200</xdr:colOff>
          <xdr:row>86</xdr:row>
          <xdr:rowOff>838200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xdr:row>
          <xdr:rowOff>285750</xdr:rowOff>
        </xdr:from>
        <xdr:to>
          <xdr:col>3</xdr:col>
          <xdr:colOff>66675</xdr:colOff>
          <xdr:row>88</xdr:row>
          <xdr:rowOff>838200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90</xdr:row>
          <xdr:rowOff>247650</xdr:rowOff>
        </xdr:from>
        <xdr:to>
          <xdr:col>3</xdr:col>
          <xdr:colOff>57150</xdr:colOff>
          <xdr:row>90</xdr:row>
          <xdr:rowOff>800100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85</xdr:row>
          <xdr:rowOff>104775</xdr:rowOff>
        </xdr:from>
        <xdr:to>
          <xdr:col>3</xdr:col>
          <xdr:colOff>57150</xdr:colOff>
          <xdr:row>85</xdr:row>
          <xdr:rowOff>333375</xdr:rowOff>
        </xdr:to>
        <xdr:sp macro="" textlink="">
          <xdr:nvSpPr>
            <xdr:cNvPr id="12343" name="Check Box 55"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87</xdr:row>
          <xdr:rowOff>142875</xdr:rowOff>
        </xdr:from>
        <xdr:to>
          <xdr:col>3</xdr:col>
          <xdr:colOff>57150</xdr:colOff>
          <xdr:row>87</xdr:row>
          <xdr:rowOff>371475</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89</xdr:row>
          <xdr:rowOff>104775</xdr:rowOff>
        </xdr:from>
        <xdr:to>
          <xdr:col>3</xdr:col>
          <xdr:colOff>57150</xdr:colOff>
          <xdr:row>89</xdr:row>
          <xdr:rowOff>333375</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92</xdr:row>
          <xdr:rowOff>285750</xdr:rowOff>
        </xdr:from>
        <xdr:to>
          <xdr:col>3</xdr:col>
          <xdr:colOff>57150</xdr:colOff>
          <xdr:row>92</xdr:row>
          <xdr:rowOff>838200</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91</xdr:row>
          <xdr:rowOff>114300</xdr:rowOff>
        </xdr:from>
        <xdr:to>
          <xdr:col>3</xdr:col>
          <xdr:colOff>57150</xdr:colOff>
          <xdr:row>91</xdr:row>
          <xdr:rowOff>342900</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95</xdr:row>
          <xdr:rowOff>114300</xdr:rowOff>
        </xdr:from>
        <xdr:to>
          <xdr:col>3</xdr:col>
          <xdr:colOff>28575</xdr:colOff>
          <xdr:row>95</xdr:row>
          <xdr:rowOff>381000</xdr:rowOff>
        </xdr:to>
        <xdr:sp macro="" textlink="">
          <xdr:nvSpPr>
            <xdr:cNvPr id="12348" name="Check Box 60"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94</xdr:row>
          <xdr:rowOff>85725</xdr:rowOff>
        </xdr:from>
        <xdr:to>
          <xdr:col>3</xdr:col>
          <xdr:colOff>38100</xdr:colOff>
          <xdr:row>94</xdr:row>
          <xdr:rowOff>314325</xdr:rowOff>
        </xdr:to>
        <xdr:sp macro="" textlink="">
          <xdr:nvSpPr>
            <xdr:cNvPr id="12349" name="Check Box 61"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180975</xdr:rowOff>
        </xdr:from>
        <xdr:to>
          <xdr:col>3</xdr:col>
          <xdr:colOff>28575</xdr:colOff>
          <xdr:row>96</xdr:row>
          <xdr:rowOff>447675</xdr:rowOff>
        </xdr:to>
        <xdr:sp macro="" textlink="">
          <xdr:nvSpPr>
            <xdr:cNvPr id="12350" name="Check Box 62" hidden="1">
              <a:extLst>
                <a:ext uri="{63B3BB69-23CF-44E3-9099-C40C66FF867C}">
                  <a14:compatExt spid="_x0000_s1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98</xdr:row>
          <xdr:rowOff>171450</xdr:rowOff>
        </xdr:from>
        <xdr:to>
          <xdr:col>3</xdr:col>
          <xdr:colOff>47625</xdr:colOff>
          <xdr:row>98</xdr:row>
          <xdr:rowOff>438150</xdr:rowOff>
        </xdr:to>
        <xdr:sp macro="" textlink="">
          <xdr:nvSpPr>
            <xdr:cNvPr id="12351" name="Check Box 63"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97</xdr:row>
          <xdr:rowOff>161925</xdr:rowOff>
        </xdr:from>
        <xdr:to>
          <xdr:col>3</xdr:col>
          <xdr:colOff>38100</xdr:colOff>
          <xdr:row>97</xdr:row>
          <xdr:rowOff>428625</xdr:rowOff>
        </xdr:to>
        <xdr:sp macro="" textlink="">
          <xdr:nvSpPr>
            <xdr:cNvPr id="12352" name="Check Box 64" hidden="1">
              <a:extLst>
                <a:ext uri="{63B3BB69-23CF-44E3-9099-C40C66FF867C}">
                  <a14:compatExt spid="_x0000_s1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99</xdr:row>
          <xdr:rowOff>104775</xdr:rowOff>
        </xdr:from>
        <xdr:to>
          <xdr:col>3</xdr:col>
          <xdr:colOff>47625</xdr:colOff>
          <xdr:row>99</xdr:row>
          <xdr:rowOff>371475</xdr:rowOff>
        </xdr:to>
        <xdr:sp macro="" textlink="">
          <xdr:nvSpPr>
            <xdr:cNvPr id="12353" name="Check Box 65"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133350</xdr:rowOff>
        </xdr:from>
        <xdr:to>
          <xdr:col>3</xdr:col>
          <xdr:colOff>85725</xdr:colOff>
          <xdr:row>25</xdr:row>
          <xdr:rowOff>476250</xdr:rowOff>
        </xdr:to>
        <xdr:sp macro="" textlink="">
          <xdr:nvSpPr>
            <xdr:cNvPr id="12354" name="Check Box 66"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171450</xdr:rowOff>
        </xdr:from>
        <xdr:to>
          <xdr:col>3</xdr:col>
          <xdr:colOff>76200</xdr:colOff>
          <xdr:row>27</xdr:row>
          <xdr:rowOff>0</xdr:rowOff>
        </xdr:to>
        <xdr:sp macro="" textlink="">
          <xdr:nvSpPr>
            <xdr:cNvPr id="12355" name="Check Box 67" hidden="1">
              <a:extLst>
                <a:ext uri="{63B3BB69-23CF-44E3-9099-C40C66FF867C}">
                  <a14:compatExt spid="_x0000_s1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114300</xdr:rowOff>
        </xdr:from>
        <xdr:to>
          <xdr:col>3</xdr:col>
          <xdr:colOff>85725</xdr:colOff>
          <xdr:row>31</xdr:row>
          <xdr:rowOff>342900</xdr:rowOff>
        </xdr:to>
        <xdr:sp macro="" textlink="">
          <xdr:nvSpPr>
            <xdr:cNvPr id="12356" name="Check Box 68"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180975</xdr:rowOff>
        </xdr:from>
        <xdr:to>
          <xdr:col>3</xdr:col>
          <xdr:colOff>95250</xdr:colOff>
          <xdr:row>32</xdr:row>
          <xdr:rowOff>409575</xdr:rowOff>
        </xdr:to>
        <xdr:sp macro="" textlink="">
          <xdr:nvSpPr>
            <xdr:cNvPr id="12357" name="Check Box 69" hidden="1">
              <a:extLst>
                <a:ext uri="{63B3BB69-23CF-44E3-9099-C40C66FF867C}">
                  <a14:compatExt spid="_x0000_s1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209550</xdr:rowOff>
        </xdr:from>
        <xdr:to>
          <xdr:col>3</xdr:col>
          <xdr:colOff>76200</xdr:colOff>
          <xdr:row>39</xdr:row>
          <xdr:rowOff>438150</xdr:rowOff>
        </xdr:to>
        <xdr:sp macro="" textlink="">
          <xdr:nvSpPr>
            <xdr:cNvPr id="12358" name="Check Box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66675</xdr:rowOff>
        </xdr:from>
        <xdr:to>
          <xdr:col>3</xdr:col>
          <xdr:colOff>76200</xdr:colOff>
          <xdr:row>40</xdr:row>
          <xdr:rowOff>295275</xdr:rowOff>
        </xdr:to>
        <xdr:sp macro="" textlink="">
          <xdr:nvSpPr>
            <xdr:cNvPr id="12359" name="Check Box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3</xdr:col>
          <xdr:colOff>76200</xdr:colOff>
          <xdr:row>42</xdr:row>
          <xdr:rowOff>19050</xdr:rowOff>
        </xdr:to>
        <xdr:sp macro="" textlink="">
          <xdr:nvSpPr>
            <xdr:cNvPr id="12360" name="Check Box 72" hidden="1">
              <a:extLst>
                <a:ext uri="{63B3BB69-23CF-44E3-9099-C40C66FF867C}">
                  <a14:compatExt spid="_x0000_s1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133350</xdr:rowOff>
        </xdr:from>
        <xdr:to>
          <xdr:col>3</xdr:col>
          <xdr:colOff>76200</xdr:colOff>
          <xdr:row>42</xdr:row>
          <xdr:rowOff>361950</xdr:rowOff>
        </xdr:to>
        <xdr:sp macro="" textlink="">
          <xdr:nvSpPr>
            <xdr:cNvPr id="12361" name="Check Box 73"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45</xdr:row>
          <xdr:rowOff>171450</xdr:rowOff>
        </xdr:from>
        <xdr:to>
          <xdr:col>3</xdr:col>
          <xdr:colOff>76200</xdr:colOff>
          <xdr:row>45</xdr:row>
          <xdr:rowOff>400050</xdr:rowOff>
        </xdr:to>
        <xdr:sp macro="" textlink="">
          <xdr:nvSpPr>
            <xdr:cNvPr id="12362" name="Check Box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46</xdr:row>
          <xdr:rowOff>114300</xdr:rowOff>
        </xdr:from>
        <xdr:to>
          <xdr:col>3</xdr:col>
          <xdr:colOff>76200</xdr:colOff>
          <xdr:row>46</xdr:row>
          <xdr:rowOff>457200</xdr:rowOff>
        </xdr:to>
        <xdr:sp macro="" textlink="">
          <xdr:nvSpPr>
            <xdr:cNvPr id="12363" name="Check Box 75"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57</xdr:row>
          <xdr:rowOff>57150</xdr:rowOff>
        </xdr:from>
        <xdr:to>
          <xdr:col>3</xdr:col>
          <xdr:colOff>66675</xdr:colOff>
          <xdr:row>57</xdr:row>
          <xdr:rowOff>285750</xdr:rowOff>
        </xdr:to>
        <xdr:sp macro="" textlink="">
          <xdr:nvSpPr>
            <xdr:cNvPr id="12364" name="Check Box 76" hidden="1">
              <a:extLst>
                <a:ext uri="{63B3BB69-23CF-44E3-9099-C40C66FF867C}">
                  <a14:compatExt spid="_x0000_s1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64</xdr:row>
          <xdr:rowOff>114300</xdr:rowOff>
        </xdr:from>
        <xdr:to>
          <xdr:col>3</xdr:col>
          <xdr:colOff>66675</xdr:colOff>
          <xdr:row>64</xdr:row>
          <xdr:rowOff>723900</xdr:rowOff>
        </xdr:to>
        <xdr:sp macro="" textlink="">
          <xdr:nvSpPr>
            <xdr:cNvPr id="12365" name="Check Box 77" hidden="1">
              <a:extLst>
                <a:ext uri="{63B3BB69-23CF-44E3-9099-C40C66FF867C}">
                  <a14:compatExt spid="_x0000_s1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67</xdr:row>
          <xdr:rowOff>95250</xdr:rowOff>
        </xdr:from>
        <xdr:to>
          <xdr:col>3</xdr:col>
          <xdr:colOff>57150</xdr:colOff>
          <xdr:row>68</xdr:row>
          <xdr:rowOff>38100</xdr:rowOff>
        </xdr:to>
        <xdr:sp macro="" textlink="">
          <xdr:nvSpPr>
            <xdr:cNvPr id="12366" name="Check Box 78" hidden="1">
              <a:extLst>
                <a:ext uri="{63B3BB69-23CF-44E3-9099-C40C66FF867C}">
                  <a14:compatExt spid="_x0000_s1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68</xdr:row>
          <xdr:rowOff>38100</xdr:rowOff>
        </xdr:from>
        <xdr:to>
          <xdr:col>3</xdr:col>
          <xdr:colOff>66675</xdr:colOff>
          <xdr:row>69</xdr:row>
          <xdr:rowOff>28575</xdr:rowOff>
        </xdr:to>
        <xdr:sp macro="" textlink="">
          <xdr:nvSpPr>
            <xdr:cNvPr id="12367" name="Check Box 79" hidden="1">
              <a:extLst>
                <a:ext uri="{63B3BB69-23CF-44E3-9099-C40C66FF867C}">
                  <a14:compatExt spid="_x0000_s1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69</xdr:row>
          <xdr:rowOff>152400</xdr:rowOff>
        </xdr:from>
        <xdr:to>
          <xdr:col>3</xdr:col>
          <xdr:colOff>66675</xdr:colOff>
          <xdr:row>69</xdr:row>
          <xdr:rowOff>381000</xdr:rowOff>
        </xdr:to>
        <xdr:sp macro="" textlink="">
          <xdr:nvSpPr>
            <xdr:cNvPr id="12368" name="Check Box 80" hidden="1">
              <a:extLst>
                <a:ext uri="{63B3BB69-23CF-44E3-9099-C40C66FF867C}">
                  <a14:compatExt spid="_x0000_s1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70</xdr:row>
          <xdr:rowOff>238125</xdr:rowOff>
        </xdr:from>
        <xdr:to>
          <xdr:col>3</xdr:col>
          <xdr:colOff>66675</xdr:colOff>
          <xdr:row>70</xdr:row>
          <xdr:rowOff>466725</xdr:rowOff>
        </xdr:to>
        <xdr:sp macro="" textlink="">
          <xdr:nvSpPr>
            <xdr:cNvPr id="12369" name="Check Box 81" hidden="1">
              <a:extLst>
                <a:ext uri="{63B3BB69-23CF-44E3-9099-C40C66FF867C}">
                  <a14:compatExt spid="_x0000_s1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71</xdr:row>
          <xdr:rowOff>76200</xdr:rowOff>
        </xdr:from>
        <xdr:to>
          <xdr:col>3</xdr:col>
          <xdr:colOff>76200</xdr:colOff>
          <xdr:row>72</xdr:row>
          <xdr:rowOff>19050</xdr:rowOff>
        </xdr:to>
        <xdr:sp macro="" textlink="">
          <xdr:nvSpPr>
            <xdr:cNvPr id="12370" name="Check Box 82" hidden="1">
              <a:extLst>
                <a:ext uri="{63B3BB69-23CF-44E3-9099-C40C66FF867C}">
                  <a14:compatExt spid="_x0000_s1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73</xdr:row>
          <xdr:rowOff>114300</xdr:rowOff>
        </xdr:from>
        <xdr:to>
          <xdr:col>3</xdr:col>
          <xdr:colOff>57150</xdr:colOff>
          <xdr:row>73</xdr:row>
          <xdr:rowOff>466725</xdr:rowOff>
        </xdr:to>
        <xdr:sp macro="" textlink="">
          <xdr:nvSpPr>
            <xdr:cNvPr id="12371" name="Check Box 83" hidden="1">
              <a:extLst>
                <a:ext uri="{63B3BB69-23CF-44E3-9099-C40C66FF867C}">
                  <a14:compatExt spid="_x0000_s1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75</xdr:row>
          <xdr:rowOff>76200</xdr:rowOff>
        </xdr:from>
        <xdr:to>
          <xdr:col>3</xdr:col>
          <xdr:colOff>76200</xdr:colOff>
          <xdr:row>75</xdr:row>
          <xdr:rowOff>428625</xdr:rowOff>
        </xdr:to>
        <xdr:sp macro="" textlink="">
          <xdr:nvSpPr>
            <xdr:cNvPr id="12372" name="Check Box 84" hidden="1">
              <a:extLst>
                <a:ext uri="{63B3BB69-23CF-44E3-9099-C40C66FF867C}">
                  <a14:compatExt spid="_x0000_s1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190500</xdr:rowOff>
        </xdr:from>
        <xdr:to>
          <xdr:col>3</xdr:col>
          <xdr:colOff>66675</xdr:colOff>
          <xdr:row>36</xdr:row>
          <xdr:rowOff>419100</xdr:rowOff>
        </xdr:to>
        <xdr:sp macro="" textlink="">
          <xdr:nvSpPr>
            <xdr:cNvPr id="12373" name="Check Box 85" hidden="1">
              <a:extLst>
                <a:ext uri="{63B3BB69-23CF-44E3-9099-C40C66FF867C}">
                  <a14:compatExt spid="_x0000_s1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161925</xdr:rowOff>
        </xdr:from>
        <xdr:to>
          <xdr:col>3</xdr:col>
          <xdr:colOff>66675</xdr:colOff>
          <xdr:row>49</xdr:row>
          <xdr:rowOff>390525</xdr:rowOff>
        </xdr:to>
        <xdr:sp macro="" textlink="">
          <xdr:nvSpPr>
            <xdr:cNvPr id="12374" name="Check Box 86" hidden="1">
              <a:extLst>
                <a:ext uri="{63B3BB69-23CF-44E3-9099-C40C66FF867C}">
                  <a14:compatExt spid="_x0000_s1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209550</xdr:rowOff>
        </xdr:from>
        <xdr:to>
          <xdr:col>3</xdr:col>
          <xdr:colOff>85725</xdr:colOff>
          <xdr:row>62</xdr:row>
          <xdr:rowOff>438150</xdr:rowOff>
        </xdr:to>
        <xdr:sp macro="" textlink="">
          <xdr:nvSpPr>
            <xdr:cNvPr id="12375" name="Check Box 87" hidden="1">
              <a:extLst>
                <a:ext uri="{63B3BB69-23CF-44E3-9099-C40C66FF867C}">
                  <a14:compatExt spid="_x0000_s1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78</xdr:row>
          <xdr:rowOff>114300</xdr:rowOff>
        </xdr:from>
        <xdr:to>
          <xdr:col>3</xdr:col>
          <xdr:colOff>57150</xdr:colOff>
          <xdr:row>78</xdr:row>
          <xdr:rowOff>466725</xdr:rowOff>
        </xdr:to>
        <xdr:sp macro="" textlink="">
          <xdr:nvSpPr>
            <xdr:cNvPr id="12376" name="Check Box 88" hidden="1">
              <a:extLst>
                <a:ext uri="{63B3BB69-23CF-44E3-9099-C40C66FF867C}">
                  <a14:compatExt spid="_x0000_s1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76</xdr:row>
          <xdr:rowOff>104775</xdr:rowOff>
        </xdr:from>
        <xdr:to>
          <xdr:col>3</xdr:col>
          <xdr:colOff>57150</xdr:colOff>
          <xdr:row>76</xdr:row>
          <xdr:rowOff>323850</xdr:rowOff>
        </xdr:to>
        <xdr:sp macro="" textlink="">
          <xdr:nvSpPr>
            <xdr:cNvPr id="12377" name="Check Box 89" hidden="1">
              <a:extLst>
                <a:ext uri="{63B3BB69-23CF-44E3-9099-C40C66FF867C}">
                  <a14:compatExt spid="_x0000_s1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104775</xdr:rowOff>
        </xdr:from>
        <xdr:to>
          <xdr:col>3</xdr:col>
          <xdr:colOff>38100</xdr:colOff>
          <xdr:row>79</xdr:row>
          <xdr:rowOff>342900</xdr:rowOff>
        </xdr:to>
        <xdr:sp macro="" textlink="">
          <xdr:nvSpPr>
            <xdr:cNvPr id="12378" name="Check Box 90" hidden="1">
              <a:extLst>
                <a:ext uri="{63B3BB69-23CF-44E3-9099-C40C66FF867C}">
                  <a14:compatExt spid="_x0000_s1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77</xdr:row>
          <xdr:rowOff>85725</xdr:rowOff>
        </xdr:from>
        <xdr:to>
          <xdr:col>3</xdr:col>
          <xdr:colOff>47625</xdr:colOff>
          <xdr:row>77</xdr:row>
          <xdr:rowOff>695325</xdr:rowOff>
        </xdr:to>
        <xdr:sp macro="" textlink="">
          <xdr:nvSpPr>
            <xdr:cNvPr id="12379" name="Check Box 91" hidden="1">
              <a:extLst>
                <a:ext uri="{63B3BB69-23CF-44E3-9099-C40C66FF867C}">
                  <a14:compatExt spid="_x0000_s1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82</xdr:row>
          <xdr:rowOff>228600</xdr:rowOff>
        </xdr:from>
        <xdr:to>
          <xdr:col>3</xdr:col>
          <xdr:colOff>47625</xdr:colOff>
          <xdr:row>82</xdr:row>
          <xdr:rowOff>704850</xdr:rowOff>
        </xdr:to>
        <xdr:sp macro="" textlink="">
          <xdr:nvSpPr>
            <xdr:cNvPr id="12380" name="Check Box 92" hidden="1">
              <a:extLst>
                <a:ext uri="{63B3BB69-23CF-44E3-9099-C40C66FF867C}">
                  <a14:compatExt spid="_x0000_s1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83</xdr:row>
          <xdr:rowOff>104775</xdr:rowOff>
        </xdr:from>
        <xdr:to>
          <xdr:col>3</xdr:col>
          <xdr:colOff>57150</xdr:colOff>
          <xdr:row>83</xdr:row>
          <xdr:rowOff>333375</xdr:rowOff>
        </xdr:to>
        <xdr:sp macro="" textlink="">
          <xdr:nvSpPr>
            <xdr:cNvPr id="12381" name="Check Box 93" hidden="1">
              <a:extLst>
                <a:ext uri="{63B3BB69-23CF-44E3-9099-C40C66FF867C}">
                  <a14:compatExt spid="_x0000_s1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74</xdr:row>
          <xdr:rowOff>219075</xdr:rowOff>
        </xdr:from>
        <xdr:to>
          <xdr:col>3</xdr:col>
          <xdr:colOff>66675</xdr:colOff>
          <xdr:row>74</xdr:row>
          <xdr:rowOff>571500</xdr:rowOff>
        </xdr:to>
        <xdr:sp macro="" textlink="">
          <xdr:nvSpPr>
            <xdr:cNvPr id="12382" name="Check Box 94" hidden="1">
              <a:extLst>
                <a:ext uri="{63B3BB69-23CF-44E3-9099-C40C66FF867C}">
                  <a14:compatExt spid="_x0000_s1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72</xdr:row>
          <xdr:rowOff>66675</xdr:rowOff>
        </xdr:from>
        <xdr:to>
          <xdr:col>3</xdr:col>
          <xdr:colOff>9525</xdr:colOff>
          <xdr:row>72</xdr:row>
          <xdr:rowOff>447675</xdr:rowOff>
        </xdr:to>
        <xdr:sp macro="" textlink="">
          <xdr:nvSpPr>
            <xdr:cNvPr id="12383" name="Check Box 95" hidden="1">
              <a:extLst>
                <a:ext uri="{63B3BB69-23CF-44E3-9099-C40C66FF867C}">
                  <a14:compatExt spid="_x0000_s1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e\&#20849;&#36890;\&#36899;&#25658;&#24773;&#22577;\&#30435;&#26619;&#25351;&#23566;&#39640;&#40802;&#20171;&#35703;&#36899;&#25658;\&#9733;&#27096;&#24335;&#38306;&#20418;&#65288;&#22320;&#22495;&#23494;&#30528;&#22411;&#12469;&#12540;&#12499;&#12473;&#12539;&#23621;&#23429;&#20171;&#35703;&#12539;&#32207;&#21512;&#20107;&#26989;&#65289;\&#9733;&#27161;&#28310;&#27096;&#24335;\&#22320;&#22495;&#23494;&#30528;&#12539;&#20171;&#35703;&#20104;&#38450;&#12539;&#23621;&#25903;\03_&#28155;&#20184;&#26360;&#39006;&#21442;&#32771;&#27096;&#24335;\2-3_&#21442;&#32771;1_11_&#21220;&#21209;&#34920;_&#23621;&#23429;&#20171;&#35703;&#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居宅介護支援"/>
      <sheetName val="居宅介護支援（１枚版）"/>
      <sheetName val="居宅介護支援（100名）"/>
      <sheetName val="記入方法"/>
      <sheetName val="プルダウン・リスト"/>
    </sheetNames>
    <sheetDataSet>
      <sheetData sheetId="0" refreshError="1"/>
      <sheetData sheetId="1" refreshError="1"/>
      <sheetData sheetId="2" refreshError="1"/>
      <sheetData sheetId="3" refreshError="1"/>
      <sheetData sheetId="4">
        <row r="15">
          <cell r="C15" t="str">
            <v>管理者</v>
          </cell>
          <cell r="D15" t="str">
            <v>介護支援専門員</v>
          </cell>
          <cell r="E15" t="str">
            <v>介護予防支援担当職員</v>
          </cell>
          <cell r="F15" t="str">
            <v>ー</v>
          </cell>
          <cell r="G15" t="str">
            <v>ー</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64.xml"/><Relationship Id="rId34" Type="http://schemas.openxmlformats.org/officeDocument/2006/relationships/comments" Target="../comments3.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2" Type="http://schemas.openxmlformats.org/officeDocument/2006/relationships/drawing" Target="../drawings/drawing4.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1" Type="http://schemas.openxmlformats.org/officeDocument/2006/relationships/printerSettings" Target="../printerSettings/printerSettings5.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99.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trlProp" Target="../ctrlProps/ctrlProp115.xml"/><Relationship Id="rId47" Type="http://schemas.openxmlformats.org/officeDocument/2006/relationships/ctrlProp" Target="../ctrlProps/ctrlProp120.xml"/><Relationship Id="rId50" Type="http://schemas.openxmlformats.org/officeDocument/2006/relationships/ctrlProp" Target="../ctrlProps/ctrlProp123.xml"/><Relationship Id="rId55" Type="http://schemas.openxmlformats.org/officeDocument/2006/relationships/ctrlProp" Target="../ctrlProps/ctrlProp128.xml"/><Relationship Id="rId63" Type="http://schemas.openxmlformats.org/officeDocument/2006/relationships/ctrlProp" Target="../ctrlProps/ctrlProp136.xml"/><Relationship Id="rId68" Type="http://schemas.openxmlformats.org/officeDocument/2006/relationships/ctrlProp" Target="../ctrlProps/ctrlProp141.xml"/><Relationship Id="rId76" Type="http://schemas.openxmlformats.org/officeDocument/2006/relationships/ctrlProp" Target="../ctrlProps/ctrlProp149.xml"/><Relationship Id="rId84" Type="http://schemas.openxmlformats.org/officeDocument/2006/relationships/ctrlProp" Target="../ctrlProps/ctrlProp157.xml"/><Relationship Id="rId89" Type="http://schemas.openxmlformats.org/officeDocument/2006/relationships/ctrlProp" Target="../ctrlProps/ctrlProp162.xml"/><Relationship Id="rId97" Type="http://schemas.openxmlformats.org/officeDocument/2006/relationships/ctrlProp" Target="../ctrlProps/ctrlProp170.xml"/><Relationship Id="rId7" Type="http://schemas.openxmlformats.org/officeDocument/2006/relationships/ctrlProp" Target="../ctrlProps/ctrlProp80.xml"/><Relationship Id="rId71" Type="http://schemas.openxmlformats.org/officeDocument/2006/relationships/ctrlProp" Target="../ctrlProps/ctrlProp144.xml"/><Relationship Id="rId92" Type="http://schemas.openxmlformats.org/officeDocument/2006/relationships/ctrlProp" Target="../ctrlProps/ctrlProp165.xml"/><Relationship Id="rId2" Type="http://schemas.openxmlformats.org/officeDocument/2006/relationships/drawing" Target="../drawings/drawing6.xml"/><Relationship Id="rId16" Type="http://schemas.openxmlformats.org/officeDocument/2006/relationships/ctrlProp" Target="../ctrlProps/ctrlProp89.xml"/><Relationship Id="rId29" Type="http://schemas.openxmlformats.org/officeDocument/2006/relationships/ctrlProp" Target="../ctrlProps/ctrlProp102.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45" Type="http://schemas.openxmlformats.org/officeDocument/2006/relationships/ctrlProp" Target="../ctrlProps/ctrlProp118.xml"/><Relationship Id="rId53" Type="http://schemas.openxmlformats.org/officeDocument/2006/relationships/ctrlProp" Target="../ctrlProps/ctrlProp126.xml"/><Relationship Id="rId58" Type="http://schemas.openxmlformats.org/officeDocument/2006/relationships/ctrlProp" Target="../ctrlProps/ctrlProp131.xml"/><Relationship Id="rId66" Type="http://schemas.openxmlformats.org/officeDocument/2006/relationships/ctrlProp" Target="../ctrlProps/ctrlProp139.xml"/><Relationship Id="rId74" Type="http://schemas.openxmlformats.org/officeDocument/2006/relationships/ctrlProp" Target="../ctrlProps/ctrlProp147.xml"/><Relationship Id="rId79" Type="http://schemas.openxmlformats.org/officeDocument/2006/relationships/ctrlProp" Target="../ctrlProps/ctrlProp152.xml"/><Relationship Id="rId87" Type="http://schemas.openxmlformats.org/officeDocument/2006/relationships/ctrlProp" Target="../ctrlProps/ctrlProp160.xml"/><Relationship Id="rId5" Type="http://schemas.openxmlformats.org/officeDocument/2006/relationships/ctrlProp" Target="../ctrlProps/ctrlProp78.xml"/><Relationship Id="rId61" Type="http://schemas.openxmlformats.org/officeDocument/2006/relationships/ctrlProp" Target="../ctrlProps/ctrlProp134.xml"/><Relationship Id="rId82" Type="http://schemas.openxmlformats.org/officeDocument/2006/relationships/ctrlProp" Target="../ctrlProps/ctrlProp155.xml"/><Relationship Id="rId90" Type="http://schemas.openxmlformats.org/officeDocument/2006/relationships/ctrlProp" Target="../ctrlProps/ctrlProp163.xml"/><Relationship Id="rId95" Type="http://schemas.openxmlformats.org/officeDocument/2006/relationships/ctrlProp" Target="../ctrlProps/ctrlProp168.xml"/><Relationship Id="rId19" Type="http://schemas.openxmlformats.org/officeDocument/2006/relationships/ctrlProp" Target="../ctrlProps/ctrlProp9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43" Type="http://schemas.openxmlformats.org/officeDocument/2006/relationships/ctrlProp" Target="../ctrlProps/ctrlProp116.xml"/><Relationship Id="rId48" Type="http://schemas.openxmlformats.org/officeDocument/2006/relationships/ctrlProp" Target="../ctrlProps/ctrlProp121.xml"/><Relationship Id="rId56" Type="http://schemas.openxmlformats.org/officeDocument/2006/relationships/ctrlProp" Target="../ctrlProps/ctrlProp129.xml"/><Relationship Id="rId64" Type="http://schemas.openxmlformats.org/officeDocument/2006/relationships/ctrlProp" Target="../ctrlProps/ctrlProp137.xml"/><Relationship Id="rId69" Type="http://schemas.openxmlformats.org/officeDocument/2006/relationships/ctrlProp" Target="../ctrlProps/ctrlProp142.xml"/><Relationship Id="rId77" Type="http://schemas.openxmlformats.org/officeDocument/2006/relationships/ctrlProp" Target="../ctrlProps/ctrlProp150.xml"/><Relationship Id="rId8" Type="http://schemas.openxmlformats.org/officeDocument/2006/relationships/ctrlProp" Target="../ctrlProps/ctrlProp81.xml"/><Relationship Id="rId51" Type="http://schemas.openxmlformats.org/officeDocument/2006/relationships/ctrlProp" Target="../ctrlProps/ctrlProp124.xml"/><Relationship Id="rId72" Type="http://schemas.openxmlformats.org/officeDocument/2006/relationships/ctrlProp" Target="../ctrlProps/ctrlProp145.xml"/><Relationship Id="rId80" Type="http://schemas.openxmlformats.org/officeDocument/2006/relationships/ctrlProp" Target="../ctrlProps/ctrlProp153.xml"/><Relationship Id="rId85" Type="http://schemas.openxmlformats.org/officeDocument/2006/relationships/ctrlProp" Target="../ctrlProps/ctrlProp158.xml"/><Relationship Id="rId93" Type="http://schemas.openxmlformats.org/officeDocument/2006/relationships/ctrlProp" Target="../ctrlProps/ctrlProp166.xml"/><Relationship Id="rId98" Type="http://schemas.openxmlformats.org/officeDocument/2006/relationships/ctrlProp" Target="../ctrlProps/ctrlProp171.xml"/><Relationship Id="rId3" Type="http://schemas.openxmlformats.org/officeDocument/2006/relationships/vmlDrawing" Target="../drawings/vmlDrawing5.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 Id="rId46" Type="http://schemas.openxmlformats.org/officeDocument/2006/relationships/ctrlProp" Target="../ctrlProps/ctrlProp119.xml"/><Relationship Id="rId59" Type="http://schemas.openxmlformats.org/officeDocument/2006/relationships/ctrlProp" Target="../ctrlProps/ctrlProp132.xml"/><Relationship Id="rId67" Type="http://schemas.openxmlformats.org/officeDocument/2006/relationships/ctrlProp" Target="../ctrlProps/ctrlProp140.xml"/><Relationship Id="rId20" Type="http://schemas.openxmlformats.org/officeDocument/2006/relationships/ctrlProp" Target="../ctrlProps/ctrlProp93.xml"/><Relationship Id="rId41" Type="http://schemas.openxmlformats.org/officeDocument/2006/relationships/ctrlProp" Target="../ctrlProps/ctrlProp114.xml"/><Relationship Id="rId54" Type="http://schemas.openxmlformats.org/officeDocument/2006/relationships/ctrlProp" Target="../ctrlProps/ctrlProp127.xml"/><Relationship Id="rId62" Type="http://schemas.openxmlformats.org/officeDocument/2006/relationships/ctrlProp" Target="../ctrlProps/ctrlProp135.xml"/><Relationship Id="rId70" Type="http://schemas.openxmlformats.org/officeDocument/2006/relationships/ctrlProp" Target="../ctrlProps/ctrlProp143.xml"/><Relationship Id="rId75" Type="http://schemas.openxmlformats.org/officeDocument/2006/relationships/ctrlProp" Target="../ctrlProps/ctrlProp148.xml"/><Relationship Id="rId83" Type="http://schemas.openxmlformats.org/officeDocument/2006/relationships/ctrlProp" Target="../ctrlProps/ctrlProp156.xml"/><Relationship Id="rId88" Type="http://schemas.openxmlformats.org/officeDocument/2006/relationships/ctrlProp" Target="../ctrlProps/ctrlProp161.xml"/><Relationship Id="rId91" Type="http://schemas.openxmlformats.org/officeDocument/2006/relationships/ctrlProp" Target="../ctrlProps/ctrlProp164.xml"/><Relationship Id="rId96" Type="http://schemas.openxmlformats.org/officeDocument/2006/relationships/ctrlProp" Target="../ctrlProps/ctrlProp169.xml"/><Relationship Id="rId1" Type="http://schemas.openxmlformats.org/officeDocument/2006/relationships/printerSettings" Target="../printerSettings/printerSettings7.bin"/><Relationship Id="rId6" Type="http://schemas.openxmlformats.org/officeDocument/2006/relationships/ctrlProp" Target="../ctrlProps/ctrlProp79.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49" Type="http://schemas.openxmlformats.org/officeDocument/2006/relationships/ctrlProp" Target="../ctrlProps/ctrlProp122.xml"/><Relationship Id="rId57" Type="http://schemas.openxmlformats.org/officeDocument/2006/relationships/ctrlProp" Target="../ctrlProps/ctrlProp130.xml"/><Relationship Id="rId10" Type="http://schemas.openxmlformats.org/officeDocument/2006/relationships/ctrlProp" Target="../ctrlProps/ctrlProp83.xml"/><Relationship Id="rId31" Type="http://schemas.openxmlformats.org/officeDocument/2006/relationships/ctrlProp" Target="../ctrlProps/ctrlProp104.xml"/><Relationship Id="rId44" Type="http://schemas.openxmlformats.org/officeDocument/2006/relationships/ctrlProp" Target="../ctrlProps/ctrlProp117.xml"/><Relationship Id="rId52" Type="http://schemas.openxmlformats.org/officeDocument/2006/relationships/ctrlProp" Target="../ctrlProps/ctrlProp125.xml"/><Relationship Id="rId60" Type="http://schemas.openxmlformats.org/officeDocument/2006/relationships/ctrlProp" Target="../ctrlProps/ctrlProp133.xml"/><Relationship Id="rId65" Type="http://schemas.openxmlformats.org/officeDocument/2006/relationships/ctrlProp" Target="../ctrlProps/ctrlProp138.xml"/><Relationship Id="rId73" Type="http://schemas.openxmlformats.org/officeDocument/2006/relationships/ctrlProp" Target="../ctrlProps/ctrlProp146.xml"/><Relationship Id="rId78" Type="http://schemas.openxmlformats.org/officeDocument/2006/relationships/ctrlProp" Target="../ctrlProps/ctrlProp151.xml"/><Relationship Id="rId81" Type="http://schemas.openxmlformats.org/officeDocument/2006/relationships/ctrlProp" Target="../ctrlProps/ctrlProp154.xml"/><Relationship Id="rId86" Type="http://schemas.openxmlformats.org/officeDocument/2006/relationships/ctrlProp" Target="../ctrlProps/ctrlProp159.xml"/><Relationship Id="rId94" Type="http://schemas.openxmlformats.org/officeDocument/2006/relationships/ctrlProp" Target="../ctrlProps/ctrlProp167.xml"/><Relationship Id="rId4" Type="http://schemas.openxmlformats.org/officeDocument/2006/relationships/ctrlProp" Target="../ctrlProps/ctrlProp77.xml"/><Relationship Id="rId9" Type="http://schemas.openxmlformats.org/officeDocument/2006/relationships/ctrlProp" Target="../ctrlProps/ctrlProp82.xml"/><Relationship Id="rId13" Type="http://schemas.openxmlformats.org/officeDocument/2006/relationships/ctrlProp" Target="../ctrlProps/ctrlProp86.xml"/><Relationship Id="rId18" Type="http://schemas.openxmlformats.org/officeDocument/2006/relationships/ctrlProp" Target="../ctrlProps/ctrlProp91.xml"/><Relationship Id="rId39" Type="http://schemas.openxmlformats.org/officeDocument/2006/relationships/ctrlProp" Target="../ctrlProps/ctrlProp11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
  <sheetViews>
    <sheetView showGridLines="0" tabSelected="1" view="pageBreakPreview" zoomScaleNormal="100" zoomScaleSheetLayoutView="100" workbookViewId="0">
      <selection activeCell="O2" sqref="O2"/>
    </sheetView>
  </sheetViews>
  <sheetFormatPr defaultColWidth="2.125" defaultRowHeight="14.1" customHeight="1"/>
  <cols>
    <col min="1" max="1" width="2.125" style="153"/>
    <col min="2" max="3" width="2.125" style="166" customWidth="1"/>
    <col min="4" max="12" width="2.125" style="153"/>
    <col min="13" max="13" width="1.75" style="153" customWidth="1"/>
    <col min="14" max="26" width="2.125" style="153"/>
    <col min="27" max="27" width="2.125" style="153" customWidth="1"/>
    <col min="28" max="29" width="2.125" style="153"/>
    <col min="30" max="30" width="1.5" style="153" customWidth="1"/>
    <col min="31" max="31" width="2.125" style="153"/>
    <col min="32" max="32" width="2.125" style="153" customWidth="1"/>
    <col min="33" max="33" width="2.25" style="153" customWidth="1"/>
    <col min="34" max="34" width="2.75" style="153" customWidth="1"/>
    <col min="35" max="36" width="2.125" style="153"/>
    <col min="37" max="37" width="2.125" style="153" customWidth="1"/>
    <col min="38" max="16384" width="2.125" style="153"/>
  </cols>
  <sheetData>
    <row r="1" spans="1:45" ht="54.95" customHeight="1">
      <c r="A1" s="451" t="s">
        <v>492</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c r="AQ1" s="451"/>
      <c r="AR1" s="451"/>
      <c r="AS1" s="451"/>
    </row>
    <row r="2" spans="1:45" s="154" customFormat="1" ht="39" customHeight="1">
      <c r="A2" s="412"/>
      <c r="B2" s="155"/>
      <c r="C2" s="155"/>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156"/>
      <c r="AK2" s="156"/>
      <c r="AL2" s="156"/>
      <c r="AM2" s="156"/>
      <c r="AN2" s="156"/>
      <c r="AO2" s="156"/>
      <c r="AP2" s="156"/>
      <c r="AQ2" s="156"/>
      <c r="AR2" s="156"/>
      <c r="AS2" s="412"/>
    </row>
    <row r="3" spans="1:45" s="154" customFormat="1" ht="24" customHeight="1">
      <c r="A3" s="412"/>
      <c r="B3" s="155"/>
      <c r="C3" s="155"/>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52" t="s">
        <v>493</v>
      </c>
      <c r="AH3" s="452"/>
      <c r="AI3" s="452"/>
      <c r="AJ3" s="452"/>
      <c r="AK3" s="452"/>
      <c r="AL3" s="452"/>
      <c r="AM3" s="452"/>
      <c r="AN3" s="452"/>
      <c r="AO3" s="452"/>
      <c r="AP3" s="452"/>
      <c r="AQ3" s="452"/>
      <c r="AR3" s="452"/>
      <c r="AS3" s="412"/>
    </row>
    <row r="4" spans="1:45" s="154" customFormat="1" ht="33" customHeight="1">
      <c r="A4" s="412"/>
      <c r="B4" s="155"/>
      <c r="C4" s="155"/>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157"/>
      <c r="AH4" s="157"/>
      <c r="AI4" s="158"/>
      <c r="AJ4" s="158"/>
      <c r="AK4" s="157"/>
      <c r="AL4" s="158"/>
      <c r="AM4" s="158"/>
      <c r="AN4" s="157"/>
      <c r="AO4" s="158"/>
      <c r="AP4" s="158"/>
      <c r="AQ4" s="157"/>
      <c r="AR4" s="157"/>
      <c r="AS4" s="412"/>
    </row>
    <row r="5" spans="1:45" s="154" customFormat="1" ht="24" customHeight="1">
      <c r="B5" s="157" t="s">
        <v>147</v>
      </c>
      <c r="C5" s="155"/>
      <c r="AG5" s="157"/>
      <c r="AH5" s="157"/>
      <c r="AI5" s="157"/>
      <c r="AJ5" s="157"/>
      <c r="AK5" s="157"/>
      <c r="AL5" s="157"/>
      <c r="AM5" s="157"/>
      <c r="AN5" s="157"/>
      <c r="AO5" s="157"/>
      <c r="AP5" s="157"/>
      <c r="AQ5" s="157"/>
      <c r="AR5" s="157"/>
    </row>
    <row r="6" spans="1:45" s="154" customFormat="1" ht="24" customHeight="1">
      <c r="B6" s="157"/>
      <c r="C6" s="155"/>
      <c r="AG6" s="157"/>
      <c r="AH6" s="157"/>
      <c r="AI6" s="157"/>
      <c r="AJ6" s="157"/>
      <c r="AK6" s="157"/>
      <c r="AL6" s="157"/>
      <c r="AM6" s="157"/>
      <c r="AN6" s="157"/>
      <c r="AO6" s="157"/>
      <c r="AP6" s="157"/>
      <c r="AQ6" s="157"/>
      <c r="AR6" s="157"/>
    </row>
    <row r="7" spans="1:45" s="154" customFormat="1" ht="12.75" customHeight="1">
      <c r="B7" s="157"/>
      <c r="C7" s="155"/>
      <c r="AG7" s="157"/>
      <c r="AH7" s="157"/>
      <c r="AI7" s="157"/>
      <c r="AJ7" s="157"/>
      <c r="AK7" s="157"/>
      <c r="AL7" s="157"/>
      <c r="AM7" s="157"/>
      <c r="AN7" s="157"/>
      <c r="AO7" s="157"/>
      <c r="AP7" s="157"/>
      <c r="AQ7" s="157"/>
      <c r="AR7" s="157"/>
    </row>
    <row r="8" spans="1:45" s="154" customFormat="1" ht="15.75" customHeight="1">
      <c r="B8" s="157"/>
      <c r="C8" s="155"/>
      <c r="AG8" s="157"/>
      <c r="AH8" s="157"/>
      <c r="AI8" s="157"/>
      <c r="AJ8" s="157"/>
      <c r="AK8" s="157"/>
      <c r="AL8" s="157"/>
      <c r="AM8" s="157"/>
      <c r="AN8" s="157"/>
      <c r="AO8" s="157"/>
      <c r="AP8" s="157"/>
      <c r="AQ8" s="157"/>
      <c r="AR8" s="157"/>
    </row>
    <row r="9" spans="1:45" s="154" customFormat="1" ht="39" customHeight="1">
      <c r="B9" s="456" t="s">
        <v>512</v>
      </c>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159"/>
    </row>
    <row r="10" spans="1:45" s="154" customFormat="1" ht="65.25" customHeight="1">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159"/>
    </row>
    <row r="11" spans="1:45" s="154" customFormat="1" ht="18" customHeight="1">
      <c r="B11" s="456"/>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159"/>
    </row>
    <row r="12" spans="1:45" s="154" customFormat="1" ht="18" customHeight="1">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159"/>
    </row>
    <row r="13" spans="1:45" s="154" customFormat="1" ht="18" customHeight="1">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159"/>
    </row>
    <row r="14" spans="1:45" s="154" customFormat="1" ht="18" customHeight="1">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159"/>
    </row>
    <row r="15" spans="1:45" s="154" customFormat="1" ht="18" customHeight="1">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159"/>
    </row>
    <row r="16" spans="1:45" s="154" customFormat="1" ht="18" customHeight="1">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159"/>
    </row>
    <row r="17" spans="2:45" s="154" customFormat="1" ht="18" customHeight="1">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159"/>
    </row>
    <row r="18" spans="2:45" s="154" customFormat="1" ht="16.5" customHeight="1">
      <c r="B18" s="456"/>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row>
    <row r="19" spans="2:45" s="154" customFormat="1" ht="18" customHeight="1">
      <c r="B19" s="155"/>
      <c r="C19" s="155"/>
      <c r="O19" s="160"/>
      <c r="P19" s="161"/>
      <c r="Q19" s="161"/>
      <c r="R19" s="161"/>
      <c r="S19" s="161"/>
      <c r="T19" s="161"/>
      <c r="U19" s="160"/>
      <c r="V19" s="162"/>
      <c r="W19" s="162"/>
      <c r="X19" s="162"/>
      <c r="Y19" s="163"/>
      <c r="Z19" s="457"/>
      <c r="AA19" s="457"/>
      <c r="AB19" s="457"/>
      <c r="AC19" s="457"/>
      <c r="AD19" s="457"/>
      <c r="AE19" s="457"/>
      <c r="AF19" s="457"/>
      <c r="AG19" s="457"/>
      <c r="AH19" s="457"/>
      <c r="AI19" s="457"/>
      <c r="AJ19" s="457"/>
      <c r="AK19" s="457"/>
      <c r="AL19" s="457"/>
      <c r="AM19" s="457"/>
      <c r="AN19" s="457"/>
      <c r="AO19" s="457"/>
    </row>
    <row r="20" spans="2:45" s="154" customFormat="1" ht="33.75" customHeight="1">
      <c r="B20" s="157"/>
      <c r="C20" s="155"/>
      <c r="AA20" s="157"/>
      <c r="AB20" s="157"/>
      <c r="AC20" s="157"/>
      <c r="AD20" s="157"/>
      <c r="AE20" s="157"/>
      <c r="AF20" s="157"/>
      <c r="AG20" s="157"/>
      <c r="AH20" s="157"/>
      <c r="AI20" s="157"/>
      <c r="AJ20" s="157"/>
      <c r="AK20" s="157"/>
      <c r="AL20" s="157"/>
      <c r="AM20" s="156"/>
      <c r="AN20" s="156"/>
    </row>
    <row r="21" spans="2:45" s="154" customFormat="1" ht="18" customHeight="1">
      <c r="B21" s="155"/>
      <c r="C21" s="155"/>
      <c r="O21" s="460" t="s">
        <v>148</v>
      </c>
      <c r="P21" s="460"/>
      <c r="Q21" s="460"/>
      <c r="R21" s="458"/>
      <c r="S21" s="458"/>
      <c r="T21" s="458"/>
      <c r="U21" s="458"/>
      <c r="V21" s="458"/>
      <c r="W21" s="458"/>
      <c r="X21" s="458"/>
      <c r="Y21" s="458"/>
      <c r="Z21" s="453"/>
      <c r="AA21" s="454"/>
      <c r="AB21" s="454"/>
      <c r="AC21" s="454"/>
      <c r="AD21" s="454"/>
      <c r="AE21" s="454"/>
      <c r="AF21" s="454"/>
      <c r="AG21" s="454"/>
      <c r="AH21" s="454"/>
      <c r="AI21" s="454"/>
      <c r="AJ21" s="454"/>
      <c r="AK21" s="454"/>
      <c r="AL21" s="454"/>
      <c r="AM21" s="454"/>
      <c r="AN21" s="454"/>
      <c r="AO21" s="455"/>
    </row>
    <row r="22" spans="2:45" s="154" customFormat="1" ht="18" customHeight="1">
      <c r="B22" s="155"/>
      <c r="C22" s="155"/>
      <c r="O22" s="160"/>
      <c r="P22" s="161"/>
      <c r="Q22" s="161"/>
      <c r="R22" s="161"/>
      <c r="V22" s="162"/>
      <c r="W22" s="162"/>
      <c r="X22" s="162"/>
      <c r="Y22" s="163"/>
      <c r="Z22" s="163"/>
      <c r="AA22" s="163"/>
      <c r="AB22" s="163"/>
      <c r="AC22" s="163"/>
      <c r="AD22" s="163"/>
      <c r="AE22" s="163"/>
      <c r="AF22" s="163"/>
      <c r="AG22" s="163"/>
      <c r="AH22" s="163"/>
      <c r="AI22" s="163"/>
      <c r="AJ22" s="163"/>
      <c r="AK22" s="163"/>
      <c r="AL22" s="163"/>
      <c r="AM22" s="163"/>
      <c r="AN22" s="163"/>
      <c r="AO22" s="163"/>
    </row>
    <row r="23" spans="2:45" s="154" customFormat="1" ht="18" customHeight="1">
      <c r="B23" s="155"/>
      <c r="C23" s="155"/>
      <c r="O23" s="460" t="s">
        <v>149</v>
      </c>
      <c r="P23" s="460"/>
      <c r="Q23" s="460"/>
      <c r="R23" s="460"/>
      <c r="S23" s="460"/>
      <c r="T23" s="460"/>
      <c r="U23" s="460"/>
      <c r="V23" s="460"/>
      <c r="W23" s="458"/>
      <c r="X23" s="458"/>
      <c r="Y23" s="459"/>
      <c r="Z23" s="453"/>
      <c r="AA23" s="454"/>
      <c r="AB23" s="454"/>
      <c r="AC23" s="454"/>
      <c r="AD23" s="454"/>
      <c r="AE23" s="454"/>
      <c r="AF23" s="454"/>
      <c r="AG23" s="454"/>
      <c r="AH23" s="454"/>
      <c r="AI23" s="454"/>
      <c r="AJ23" s="454"/>
      <c r="AK23" s="454"/>
      <c r="AL23" s="454"/>
      <c r="AM23" s="454"/>
      <c r="AN23" s="454"/>
      <c r="AO23" s="455"/>
      <c r="AQ23" s="153"/>
      <c r="AR23" s="164"/>
    </row>
    <row r="24" spans="2:45" s="154" customFormat="1" ht="21" customHeight="1">
      <c r="B24" s="155"/>
      <c r="C24" s="155"/>
      <c r="AJ24" s="156"/>
      <c r="AK24" s="156"/>
      <c r="AL24" s="156"/>
      <c r="AM24" s="156"/>
      <c r="AN24" s="156"/>
      <c r="AP24" s="156"/>
      <c r="AQ24" s="156"/>
      <c r="AR24" s="156"/>
    </row>
    <row r="25" spans="2:45" s="154" customFormat="1" ht="18" customHeight="1">
      <c r="B25" s="155"/>
      <c r="C25" s="155"/>
      <c r="O25" s="458" t="s">
        <v>150</v>
      </c>
      <c r="P25" s="458"/>
      <c r="Q25" s="458"/>
      <c r="R25" s="458"/>
      <c r="S25" s="458"/>
      <c r="T25" s="458"/>
      <c r="U25" s="458"/>
      <c r="V25" s="458"/>
      <c r="W25" s="458"/>
      <c r="X25" s="458"/>
      <c r="Y25" s="459"/>
      <c r="Z25" s="453"/>
      <c r="AA25" s="454"/>
      <c r="AB25" s="454"/>
      <c r="AC25" s="454"/>
      <c r="AD25" s="454"/>
      <c r="AE25" s="454"/>
      <c r="AF25" s="454"/>
      <c r="AG25" s="454"/>
      <c r="AH25" s="454"/>
      <c r="AI25" s="454"/>
      <c r="AJ25" s="454"/>
      <c r="AK25" s="454"/>
      <c r="AL25" s="454"/>
      <c r="AM25" s="454"/>
      <c r="AN25" s="454"/>
      <c r="AO25" s="455"/>
    </row>
    <row r="26" spans="2:45" s="154" customFormat="1" ht="21" customHeight="1">
      <c r="B26" s="155"/>
      <c r="C26" s="155"/>
      <c r="O26" s="165"/>
      <c r="P26" s="165"/>
      <c r="Q26" s="165"/>
      <c r="R26" s="165"/>
      <c r="AJ26" s="156"/>
      <c r="AK26" s="156"/>
      <c r="AL26" s="156"/>
      <c r="AM26" s="156"/>
      <c r="AN26" s="156"/>
      <c r="AP26" s="156"/>
      <c r="AQ26" s="156"/>
      <c r="AR26" s="156"/>
    </row>
    <row r="27" spans="2:45" s="154" customFormat="1" ht="18" customHeight="1">
      <c r="B27" s="155"/>
      <c r="C27" s="155"/>
      <c r="O27" s="460" t="s">
        <v>151</v>
      </c>
      <c r="P27" s="460"/>
      <c r="Q27" s="460"/>
      <c r="R27" s="460"/>
      <c r="S27" s="460"/>
      <c r="T27" s="458"/>
      <c r="U27" s="458"/>
      <c r="V27" s="458"/>
      <c r="W27" s="458"/>
      <c r="X27" s="458"/>
      <c r="Y27" s="458"/>
      <c r="Z27" s="453"/>
      <c r="AA27" s="454"/>
      <c r="AB27" s="454"/>
      <c r="AC27" s="454"/>
      <c r="AD27" s="454"/>
      <c r="AE27" s="454"/>
      <c r="AF27" s="454"/>
      <c r="AG27" s="454"/>
      <c r="AH27" s="454"/>
      <c r="AI27" s="454"/>
      <c r="AJ27" s="454"/>
      <c r="AK27" s="454"/>
      <c r="AL27" s="454"/>
      <c r="AM27" s="454"/>
      <c r="AN27" s="454"/>
      <c r="AO27" s="455"/>
    </row>
    <row r="28" spans="2:45" s="154" customFormat="1" ht="21" customHeight="1">
      <c r="B28" s="155"/>
      <c r="C28" s="155"/>
      <c r="AJ28" s="156"/>
      <c r="AK28" s="156"/>
      <c r="AL28" s="156"/>
      <c r="AM28" s="156"/>
      <c r="AN28" s="156"/>
      <c r="AO28" s="156"/>
      <c r="AP28" s="156"/>
      <c r="AQ28" s="156"/>
      <c r="AR28" s="156"/>
    </row>
    <row r="29" spans="2:45" s="154" customFormat="1" ht="18" customHeight="1">
      <c r="B29" s="155"/>
      <c r="C29" s="155"/>
      <c r="O29" s="461" t="s">
        <v>152</v>
      </c>
      <c r="P29" s="461"/>
      <c r="Q29" s="461"/>
      <c r="R29" s="461"/>
      <c r="S29" s="461"/>
      <c r="T29" s="461"/>
      <c r="U29" s="461"/>
      <c r="V29" s="461"/>
      <c r="W29" s="462"/>
      <c r="X29" s="462"/>
      <c r="Y29" s="462"/>
      <c r="Z29" s="453"/>
      <c r="AA29" s="454"/>
      <c r="AB29" s="454"/>
      <c r="AC29" s="454"/>
      <c r="AD29" s="454"/>
      <c r="AE29" s="454"/>
      <c r="AF29" s="454"/>
      <c r="AG29" s="454"/>
      <c r="AH29" s="454"/>
      <c r="AI29" s="454"/>
      <c r="AJ29" s="454"/>
      <c r="AK29" s="454"/>
      <c r="AL29" s="454"/>
      <c r="AM29" s="454"/>
      <c r="AN29" s="454"/>
      <c r="AO29" s="455"/>
    </row>
    <row r="30" spans="2:45" s="154" customFormat="1" ht="21" customHeight="1"/>
  </sheetData>
  <mergeCells count="14">
    <mergeCell ref="A1:AS1"/>
    <mergeCell ref="AG3:AR3"/>
    <mergeCell ref="Z29:AO29"/>
    <mergeCell ref="Z25:AO25"/>
    <mergeCell ref="B9:AR18"/>
    <mergeCell ref="Z23:AO23"/>
    <mergeCell ref="Z19:AO19"/>
    <mergeCell ref="Z21:AO21"/>
    <mergeCell ref="Z27:AO27"/>
    <mergeCell ref="O25:Y25"/>
    <mergeCell ref="O21:Y21"/>
    <mergeCell ref="O23:Y23"/>
    <mergeCell ref="O27:Y27"/>
    <mergeCell ref="O29:Y29"/>
  </mergeCells>
  <phoneticPr fontId="1"/>
  <printOptions horizontalCentered="1" verticalCentered="1"/>
  <pageMargins left="0.51181102362204722" right="0.51181102362204722" top="0.55118110236220474" bottom="0.55118110236220474" header="0.31496062992125984" footer="0.31496062992125984"/>
  <pageSetup paperSize="9" scale="86"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zoomScale="85" zoomScaleNormal="85" workbookViewId="0">
      <selection activeCell="C3" sqref="C3"/>
    </sheetView>
  </sheetViews>
  <sheetFormatPr defaultRowHeight="25.5"/>
  <cols>
    <col min="1" max="1" width="2" style="111" customWidth="1"/>
    <col min="2" max="2" width="8.625" style="111" customWidth="1"/>
    <col min="3" max="11" width="40.625" style="111" customWidth="1"/>
    <col min="12" max="16384" width="9" style="111"/>
  </cols>
  <sheetData>
    <row r="1" spans="2:11">
      <c r="B1" s="111" t="s">
        <v>74</v>
      </c>
    </row>
    <row r="3" spans="2:11">
      <c r="B3" s="112" t="s">
        <v>75</v>
      </c>
      <c r="C3" s="112" t="s">
        <v>76</v>
      </c>
    </row>
    <row r="4" spans="2:11">
      <c r="B4" s="112">
        <v>1</v>
      </c>
      <c r="C4" s="142" t="s">
        <v>109</v>
      </c>
    </row>
    <row r="5" spans="2:11">
      <c r="B5" s="112">
        <v>2</v>
      </c>
      <c r="C5" s="142" t="s">
        <v>110</v>
      </c>
    </row>
    <row r="6" spans="2:11">
      <c r="B6" s="112">
        <v>3</v>
      </c>
      <c r="C6" s="142"/>
    </row>
    <row r="7" spans="2:11">
      <c r="B7" s="112">
        <v>4</v>
      </c>
      <c r="C7" s="142"/>
    </row>
    <row r="8" spans="2:11">
      <c r="B8" s="112">
        <v>5</v>
      </c>
      <c r="C8" s="142"/>
    </row>
    <row r="9" spans="2:11">
      <c r="B9" s="112">
        <v>6</v>
      </c>
      <c r="C9" s="142"/>
    </row>
    <row r="10" spans="2:11">
      <c r="B10" s="112">
        <v>7</v>
      </c>
      <c r="C10" s="142"/>
    </row>
    <row r="11" spans="2:11">
      <c r="B11" s="112">
        <v>8</v>
      </c>
      <c r="C11" s="142"/>
    </row>
    <row r="13" spans="2:11">
      <c r="B13" s="111" t="s">
        <v>73</v>
      </c>
    </row>
    <row r="14" spans="2:11" ht="26.25" thickBot="1"/>
    <row r="15" spans="2:11" ht="26.25" thickBot="1">
      <c r="B15" s="143" t="s">
        <v>59</v>
      </c>
      <c r="C15" s="114" t="s">
        <v>2</v>
      </c>
      <c r="D15" s="115" t="s">
        <v>111</v>
      </c>
      <c r="E15" s="116" t="s">
        <v>112</v>
      </c>
      <c r="F15" s="117" t="s">
        <v>31</v>
      </c>
      <c r="G15" s="117" t="s">
        <v>31</v>
      </c>
      <c r="H15" s="117" t="s">
        <v>31</v>
      </c>
      <c r="I15" s="117" t="s">
        <v>92</v>
      </c>
      <c r="J15" s="117" t="s">
        <v>92</v>
      </c>
      <c r="K15" s="118" t="s">
        <v>92</v>
      </c>
    </row>
    <row r="16" spans="2:11">
      <c r="B16" s="1056" t="s">
        <v>60</v>
      </c>
      <c r="C16" s="119" t="s">
        <v>113</v>
      </c>
      <c r="D16" s="124" t="s">
        <v>113</v>
      </c>
      <c r="E16" s="124" t="s">
        <v>105</v>
      </c>
      <c r="F16" s="124"/>
      <c r="G16" s="124"/>
      <c r="H16" s="124"/>
      <c r="I16" s="120"/>
      <c r="J16" s="120"/>
      <c r="K16" s="121"/>
    </row>
    <row r="17" spans="2:11">
      <c r="B17" s="1056"/>
      <c r="C17" s="122" t="s">
        <v>67</v>
      </c>
      <c r="D17" s="124" t="s">
        <v>111</v>
      </c>
      <c r="E17" s="124" t="s">
        <v>111</v>
      </c>
      <c r="F17" s="124"/>
      <c r="G17" s="124"/>
      <c r="H17" s="124"/>
      <c r="I17" s="113"/>
      <c r="J17" s="113"/>
      <c r="K17" s="123"/>
    </row>
    <row r="18" spans="2:11">
      <c r="B18" s="1056"/>
      <c r="C18" s="122" t="s">
        <v>67</v>
      </c>
      <c r="D18" s="124" t="s">
        <v>31</v>
      </c>
      <c r="E18" s="124" t="s">
        <v>114</v>
      </c>
      <c r="F18" s="124"/>
      <c r="G18" s="124"/>
      <c r="H18" s="124"/>
      <c r="I18" s="113"/>
      <c r="J18" s="113"/>
      <c r="K18" s="123"/>
    </row>
    <row r="19" spans="2:11">
      <c r="B19" s="1056"/>
      <c r="C19" s="122" t="s">
        <v>31</v>
      </c>
      <c r="D19" s="124" t="s">
        <v>31</v>
      </c>
      <c r="E19" s="124" t="s">
        <v>115</v>
      </c>
      <c r="F19" s="124"/>
      <c r="G19" s="124"/>
      <c r="H19" s="124"/>
      <c r="I19" s="113"/>
      <c r="J19" s="113"/>
      <c r="K19" s="123"/>
    </row>
    <row r="20" spans="2:11">
      <c r="B20" s="1056"/>
      <c r="C20" s="122" t="s">
        <v>31</v>
      </c>
      <c r="D20" s="124" t="s">
        <v>31</v>
      </c>
      <c r="E20" s="124" t="s">
        <v>116</v>
      </c>
      <c r="F20" s="124"/>
      <c r="G20" s="124"/>
      <c r="H20" s="124"/>
      <c r="I20" s="113"/>
      <c r="J20" s="113"/>
      <c r="K20" s="123"/>
    </row>
    <row r="21" spans="2:11">
      <c r="B21" s="1056"/>
      <c r="C21" s="122" t="s">
        <v>31</v>
      </c>
      <c r="D21" s="124" t="s">
        <v>31</v>
      </c>
      <c r="E21" s="124" t="s">
        <v>31</v>
      </c>
      <c r="F21" s="124"/>
      <c r="G21" s="124"/>
      <c r="H21" s="124"/>
      <c r="I21" s="113"/>
      <c r="J21" s="113"/>
      <c r="K21" s="123"/>
    </row>
    <row r="22" spans="2:11">
      <c r="B22" s="1056"/>
      <c r="C22" s="122" t="s">
        <v>31</v>
      </c>
      <c r="D22" s="124" t="s">
        <v>31</v>
      </c>
      <c r="E22" s="124" t="s">
        <v>31</v>
      </c>
      <c r="F22" s="124"/>
      <c r="G22" s="124"/>
      <c r="H22" s="124"/>
      <c r="I22" s="113"/>
      <c r="J22" s="113"/>
      <c r="K22" s="123"/>
    </row>
    <row r="23" spans="2:11">
      <c r="B23" s="1056"/>
      <c r="C23" s="122" t="s">
        <v>31</v>
      </c>
      <c r="D23" s="124" t="s">
        <v>92</v>
      </c>
      <c r="E23" s="124" t="s">
        <v>31</v>
      </c>
      <c r="F23" s="124"/>
      <c r="G23" s="124"/>
      <c r="H23" s="124"/>
      <c r="I23" s="113"/>
      <c r="J23" s="113"/>
      <c r="K23" s="123"/>
    </row>
    <row r="24" spans="2:11">
      <c r="B24" s="1056"/>
      <c r="C24" s="122" t="s">
        <v>31</v>
      </c>
      <c r="D24" s="124" t="s">
        <v>92</v>
      </c>
      <c r="E24" s="124" t="s">
        <v>31</v>
      </c>
      <c r="F24" s="124"/>
      <c r="G24" s="124"/>
      <c r="H24" s="124"/>
      <c r="I24" s="113"/>
      <c r="J24" s="113"/>
      <c r="K24" s="123"/>
    </row>
    <row r="25" spans="2:11">
      <c r="B25" s="1056"/>
      <c r="C25" s="122" t="s">
        <v>31</v>
      </c>
      <c r="D25" s="125" t="s">
        <v>92</v>
      </c>
      <c r="E25" s="125" t="s">
        <v>31</v>
      </c>
      <c r="F25" s="125"/>
      <c r="G25" s="125"/>
      <c r="H25" s="125"/>
      <c r="I25" s="113"/>
      <c r="J25" s="113"/>
      <c r="K25" s="123"/>
    </row>
    <row r="26" spans="2:11">
      <c r="B26" s="1056"/>
      <c r="C26" s="122" t="s">
        <v>31</v>
      </c>
      <c r="D26" s="125" t="s">
        <v>92</v>
      </c>
      <c r="E26" s="125" t="s">
        <v>31</v>
      </c>
      <c r="F26" s="125"/>
      <c r="G26" s="125"/>
      <c r="H26" s="125"/>
      <c r="I26" s="113"/>
      <c r="J26" s="113"/>
      <c r="K26" s="123"/>
    </row>
    <row r="27" spans="2:11">
      <c r="B27" s="1056"/>
      <c r="C27" s="122" t="s">
        <v>31</v>
      </c>
      <c r="D27" s="125" t="s">
        <v>92</v>
      </c>
      <c r="E27" s="125" t="s">
        <v>31</v>
      </c>
      <c r="F27" s="125"/>
      <c r="G27" s="125"/>
      <c r="H27" s="125"/>
      <c r="I27" s="113"/>
      <c r="J27" s="113"/>
      <c r="K27" s="123"/>
    </row>
    <row r="28" spans="2:11" ht="26.25" thickBot="1">
      <c r="B28" s="1057"/>
      <c r="C28" s="126" t="s">
        <v>31</v>
      </c>
      <c r="D28" s="127" t="s">
        <v>92</v>
      </c>
      <c r="E28" s="127" t="s">
        <v>31</v>
      </c>
      <c r="F28" s="127"/>
      <c r="G28" s="127"/>
      <c r="H28" s="127"/>
      <c r="I28" s="127"/>
      <c r="J28" s="127"/>
      <c r="K28" s="128"/>
    </row>
    <row r="31" spans="2:11">
      <c r="C31" s="111" t="s">
        <v>88</v>
      </c>
    </row>
    <row r="32" spans="2:11">
      <c r="C32" s="111" t="s">
        <v>32</v>
      </c>
    </row>
    <row r="33" spans="3:3">
      <c r="C33" s="111" t="s">
        <v>106</v>
      </c>
    </row>
    <row r="34" spans="3:3">
      <c r="C34" s="111" t="s">
        <v>91</v>
      </c>
    </row>
    <row r="35" spans="3:3">
      <c r="C35" s="111" t="s">
        <v>117</v>
      </c>
    </row>
    <row r="36" spans="3:3">
      <c r="C36" s="111" t="s">
        <v>118</v>
      </c>
    </row>
    <row r="37" spans="3:3">
      <c r="C37" s="111" t="s">
        <v>33</v>
      </c>
    </row>
    <row r="38" spans="3:3">
      <c r="C38" s="111" t="s">
        <v>34</v>
      </c>
    </row>
    <row r="40" spans="3:3">
      <c r="C40" s="111" t="s">
        <v>107</v>
      </c>
    </row>
    <row r="41" spans="3:3">
      <c r="C41" s="111" t="s">
        <v>61</v>
      </c>
    </row>
    <row r="42" spans="3:3">
      <c r="C42" s="111" t="s">
        <v>62</v>
      </c>
    </row>
    <row r="43" spans="3:3">
      <c r="C43" s="111" t="s">
        <v>63</v>
      </c>
    </row>
    <row r="44" spans="3:3">
      <c r="C44" s="111" t="s">
        <v>64</v>
      </c>
    </row>
    <row r="45" spans="3:3">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1"/>
  <sheetViews>
    <sheetView showGridLines="0" view="pageBreakPreview" topLeftCell="A34" zoomScale="85" zoomScaleNormal="100" zoomScaleSheetLayoutView="85" workbookViewId="0">
      <selection activeCell="G46" sqref="G46"/>
    </sheetView>
  </sheetViews>
  <sheetFormatPr defaultRowHeight="13.5"/>
  <cols>
    <col min="1" max="1" width="3.125" style="167" customWidth="1"/>
    <col min="2" max="2" width="9.625" style="167" customWidth="1"/>
    <col min="3" max="3" width="15.625" style="167" customWidth="1"/>
    <col min="4" max="4" width="8.625" style="167" customWidth="1"/>
    <col min="5" max="11" width="5.75" style="167" customWidth="1"/>
    <col min="12" max="12" width="7.5" style="167" customWidth="1"/>
    <col min="13" max="13" width="5.75" style="167" customWidth="1"/>
    <col min="14" max="16384" width="9" style="167"/>
  </cols>
  <sheetData>
    <row r="1" spans="1:32" ht="31.5" customHeight="1">
      <c r="A1" s="478" t="s">
        <v>494</v>
      </c>
      <c r="B1" s="478"/>
      <c r="C1" s="478"/>
      <c r="D1" s="478"/>
      <c r="E1" s="478"/>
      <c r="F1" s="478"/>
      <c r="G1" s="478"/>
      <c r="H1" s="478"/>
      <c r="I1" s="478"/>
      <c r="J1" s="478"/>
      <c r="K1" s="478"/>
      <c r="L1" s="478"/>
      <c r="M1" s="478"/>
    </row>
    <row r="2" spans="1:32" s="175" customFormat="1" ht="18.75" customHeight="1">
      <c r="A2" s="479" t="s">
        <v>196</v>
      </c>
      <c r="B2" s="479"/>
      <c r="C2" s="479"/>
      <c r="D2" s="479"/>
      <c r="E2" s="479"/>
      <c r="F2" s="479"/>
      <c r="G2" s="479"/>
      <c r="H2" s="479"/>
      <c r="I2" s="479"/>
      <c r="J2" s="479"/>
      <c r="K2" s="479"/>
      <c r="L2" s="479"/>
      <c r="M2" s="479"/>
    </row>
    <row r="3" spans="1:32" ht="6.75" customHeight="1">
      <c r="AF3" s="167" t="s">
        <v>195</v>
      </c>
    </row>
    <row r="4" spans="1:32" ht="27" customHeight="1">
      <c r="A4" s="466" t="s">
        <v>194</v>
      </c>
      <c r="B4" s="475"/>
      <c r="C4" s="468"/>
      <c r="D4" s="463">
        <f>居宅介護支援!Z25</f>
        <v>0</v>
      </c>
      <c r="E4" s="464"/>
      <c r="F4" s="464"/>
      <c r="G4" s="464"/>
      <c r="H4" s="464"/>
      <c r="I4" s="464"/>
      <c r="J4" s="464"/>
      <c r="K4" s="464"/>
      <c r="L4" s="464"/>
      <c r="M4" s="465"/>
    </row>
    <row r="5" spans="1:32" ht="27.75" customHeight="1">
      <c r="A5" s="483" t="s">
        <v>193</v>
      </c>
      <c r="B5" s="484"/>
      <c r="C5" s="485"/>
      <c r="D5" s="476" t="s">
        <v>192</v>
      </c>
      <c r="E5" s="477"/>
      <c r="F5" s="463">
        <f>居宅介護支援!Z29</f>
        <v>0</v>
      </c>
      <c r="G5" s="464"/>
      <c r="H5" s="464"/>
      <c r="I5" s="464"/>
      <c r="J5" s="464"/>
      <c r="K5" s="464"/>
      <c r="L5" s="464"/>
      <c r="M5" s="465"/>
    </row>
    <row r="6" spans="1:32" ht="21.75" customHeight="1">
      <c r="A6" s="489" t="s">
        <v>191</v>
      </c>
      <c r="B6" s="490"/>
      <c r="C6" s="491"/>
      <c r="D6" s="480" t="s">
        <v>190</v>
      </c>
      <c r="E6" s="481"/>
      <c r="F6" s="481"/>
      <c r="G6" s="481"/>
      <c r="H6" s="481"/>
      <c r="I6" s="481"/>
      <c r="J6" s="481"/>
      <c r="K6" s="481"/>
      <c r="L6" s="481"/>
      <c r="M6" s="482"/>
    </row>
    <row r="7" spans="1:32" ht="27" customHeight="1">
      <c r="A7" s="492"/>
      <c r="B7" s="493"/>
      <c r="C7" s="494"/>
      <c r="D7" s="500" t="s">
        <v>189</v>
      </c>
      <c r="E7" s="501"/>
      <c r="F7" s="501"/>
      <c r="G7" s="501"/>
      <c r="H7" s="501"/>
      <c r="I7" s="501"/>
      <c r="J7" s="501"/>
      <c r="K7" s="501"/>
      <c r="L7" s="501"/>
      <c r="M7" s="502"/>
    </row>
    <row r="8" spans="1:32" ht="27" customHeight="1">
      <c r="A8" s="492"/>
      <c r="B8" s="493"/>
      <c r="C8" s="494"/>
      <c r="D8" s="476" t="s">
        <v>188</v>
      </c>
      <c r="E8" s="477"/>
      <c r="F8" s="486"/>
      <c r="G8" s="487"/>
      <c r="H8" s="488"/>
      <c r="I8" s="476" t="s">
        <v>187</v>
      </c>
      <c r="J8" s="477"/>
      <c r="K8" s="486"/>
      <c r="L8" s="487"/>
      <c r="M8" s="488"/>
    </row>
    <row r="9" spans="1:32" ht="29.25" customHeight="1">
      <c r="A9" s="495"/>
      <c r="B9" s="496"/>
      <c r="C9" s="497"/>
      <c r="D9" s="498" t="s">
        <v>186</v>
      </c>
      <c r="E9" s="499"/>
      <c r="F9" s="486"/>
      <c r="G9" s="487"/>
      <c r="H9" s="487"/>
      <c r="I9" s="181" t="s">
        <v>185</v>
      </c>
      <c r="J9" s="487"/>
      <c r="K9" s="487"/>
      <c r="L9" s="487"/>
      <c r="M9" s="488"/>
    </row>
    <row r="10" spans="1:32" ht="27" customHeight="1">
      <c r="A10" s="466" t="s">
        <v>184</v>
      </c>
      <c r="B10" s="467"/>
      <c r="C10" s="468"/>
      <c r="D10" s="463">
        <f>居宅介護支援!Z21</f>
        <v>0</v>
      </c>
      <c r="E10" s="464"/>
      <c r="F10" s="464"/>
      <c r="G10" s="464"/>
      <c r="H10" s="464"/>
      <c r="I10" s="464"/>
      <c r="J10" s="464"/>
      <c r="K10" s="464"/>
      <c r="L10" s="464"/>
      <c r="M10" s="465"/>
    </row>
    <row r="11" spans="1:32" ht="27" customHeight="1">
      <c r="A11" s="466" t="s">
        <v>183</v>
      </c>
      <c r="B11" s="475"/>
      <c r="C11" s="468"/>
      <c r="D11" s="476" t="s">
        <v>182</v>
      </c>
      <c r="E11" s="477"/>
      <c r="F11" s="463">
        <f>居宅介護支援!Z23</f>
        <v>0</v>
      </c>
      <c r="G11" s="464"/>
      <c r="H11" s="464"/>
      <c r="I11" s="464"/>
      <c r="J11" s="464"/>
      <c r="K11" s="464"/>
      <c r="L11" s="464"/>
      <c r="M11" s="465"/>
    </row>
    <row r="12" spans="1:32" ht="27" customHeight="1" thickBot="1">
      <c r="A12" s="472" t="s">
        <v>181</v>
      </c>
      <c r="B12" s="473"/>
      <c r="C12" s="474"/>
      <c r="D12" s="469">
        <f>居宅介護支援!Z27</f>
        <v>0</v>
      </c>
      <c r="E12" s="470"/>
      <c r="F12" s="470"/>
      <c r="G12" s="470"/>
      <c r="H12" s="470"/>
      <c r="I12" s="470"/>
      <c r="J12" s="470"/>
      <c r="K12" s="470"/>
      <c r="L12" s="470"/>
      <c r="M12" s="471"/>
    </row>
    <row r="13" spans="1:32" ht="27" customHeight="1" thickTop="1">
      <c r="A13" s="537" t="s">
        <v>180</v>
      </c>
      <c r="B13" s="538"/>
      <c r="C13" s="538"/>
      <c r="D13" s="532" t="s">
        <v>179</v>
      </c>
      <c r="E13" s="533"/>
      <c r="F13" s="533"/>
      <c r="G13" s="533"/>
      <c r="H13" s="533"/>
      <c r="I13" s="533"/>
      <c r="J13" s="533"/>
      <c r="K13" s="533"/>
      <c r="L13" s="533"/>
      <c r="M13" s="534"/>
    </row>
    <row r="14" spans="1:32" ht="27" customHeight="1">
      <c r="A14" s="466" t="s">
        <v>178</v>
      </c>
      <c r="B14" s="475"/>
      <c r="C14" s="468"/>
      <c r="D14" s="486" t="s">
        <v>177</v>
      </c>
      <c r="E14" s="535"/>
      <c r="F14" s="535"/>
      <c r="G14" s="535"/>
      <c r="H14" s="535"/>
      <c r="I14" s="535"/>
      <c r="J14" s="535"/>
      <c r="K14" s="535"/>
      <c r="L14" s="535"/>
      <c r="M14" s="536"/>
    </row>
    <row r="15" spans="1:32" ht="21.75" customHeight="1">
      <c r="A15" s="168" t="s">
        <v>438</v>
      </c>
      <c r="B15" s="180"/>
      <c r="C15" s="168"/>
      <c r="D15" s="176"/>
      <c r="E15" s="176"/>
      <c r="F15" s="176"/>
      <c r="G15" s="176"/>
      <c r="H15" s="176"/>
      <c r="I15" s="176"/>
      <c r="J15" s="539" t="s">
        <v>495</v>
      </c>
      <c r="K15" s="539"/>
      <c r="L15" s="539"/>
      <c r="M15" s="539"/>
      <c r="O15" s="168"/>
      <c r="P15" s="168"/>
      <c r="Q15" s="168"/>
      <c r="R15" s="168"/>
      <c r="S15" s="168"/>
    </row>
    <row r="16" spans="1:32" s="168" customFormat="1" ht="21.95" customHeight="1">
      <c r="A16" s="476" t="s">
        <v>176</v>
      </c>
      <c r="B16" s="512"/>
      <c r="C16" s="477"/>
      <c r="D16" s="417"/>
      <c r="E16" s="417"/>
      <c r="F16" s="417"/>
      <c r="G16" s="417" t="s">
        <v>163</v>
      </c>
      <c r="H16" s="417"/>
      <c r="I16" s="417"/>
      <c r="J16" s="417"/>
      <c r="K16" s="417" t="s">
        <v>162</v>
      </c>
      <c r="L16" s="417"/>
      <c r="M16" s="178"/>
      <c r="N16" s="176"/>
      <c r="O16" s="530"/>
      <c r="P16" s="530"/>
      <c r="Q16" s="530"/>
      <c r="R16" s="530"/>
      <c r="S16" s="530"/>
      <c r="T16" s="530"/>
      <c r="U16" s="530"/>
      <c r="V16" s="530"/>
      <c r="W16" s="530"/>
      <c r="X16" s="530"/>
      <c r="Y16" s="176"/>
      <c r="Z16" s="176"/>
      <c r="AA16" s="176"/>
    </row>
    <row r="17" spans="1:27" s="168" customFormat="1" ht="21.95" customHeight="1">
      <c r="A17" s="476" t="s">
        <v>175</v>
      </c>
      <c r="B17" s="512"/>
      <c r="C17" s="477"/>
      <c r="D17" s="417"/>
      <c r="E17" s="417"/>
      <c r="F17" s="417"/>
      <c r="G17" s="417" t="s">
        <v>163</v>
      </c>
      <c r="H17" s="417"/>
      <c r="I17" s="417"/>
      <c r="J17" s="417"/>
      <c r="K17" s="417" t="s">
        <v>162</v>
      </c>
      <c r="L17" s="417"/>
      <c r="M17" s="178"/>
      <c r="N17" s="176"/>
      <c r="O17" s="530"/>
      <c r="P17" s="530"/>
      <c r="Q17" s="530"/>
      <c r="R17" s="530"/>
      <c r="S17" s="530"/>
      <c r="T17" s="530"/>
      <c r="U17" s="530"/>
      <c r="V17" s="530"/>
      <c r="W17" s="530"/>
      <c r="X17" s="530"/>
      <c r="Y17" s="176"/>
      <c r="Z17" s="176"/>
      <c r="AA17" s="176"/>
    </row>
    <row r="18" spans="1:27" s="168" customFormat="1" ht="29.1" customHeight="1">
      <c r="A18" s="540" t="s">
        <v>174</v>
      </c>
      <c r="B18" s="541"/>
      <c r="C18" s="542"/>
      <c r="D18" s="417"/>
      <c r="E18" s="417"/>
      <c r="F18" s="417"/>
      <c r="G18" s="417" t="s">
        <v>163</v>
      </c>
      <c r="H18" s="417"/>
      <c r="I18" s="417"/>
      <c r="J18" s="417"/>
      <c r="K18" s="417" t="s">
        <v>162</v>
      </c>
      <c r="L18" s="417"/>
      <c r="M18" s="178"/>
      <c r="N18" s="177"/>
      <c r="O18" s="531"/>
      <c r="P18" s="531"/>
      <c r="Q18" s="531"/>
      <c r="R18" s="531"/>
      <c r="S18" s="531"/>
      <c r="T18" s="531"/>
      <c r="U18" s="531"/>
      <c r="V18" s="531"/>
      <c r="W18" s="531"/>
      <c r="X18" s="531"/>
      <c r="Y18" s="177"/>
      <c r="Z18" s="177"/>
      <c r="AA18" s="177"/>
    </row>
    <row r="19" spans="1:27" s="168" customFormat="1" ht="29.1" customHeight="1">
      <c r="A19" s="540" t="s">
        <v>173</v>
      </c>
      <c r="B19" s="541"/>
      <c r="C19" s="542"/>
      <c r="D19" s="417"/>
      <c r="E19" s="417"/>
      <c r="F19" s="417"/>
      <c r="G19" s="417" t="s">
        <v>163</v>
      </c>
      <c r="H19" s="417"/>
      <c r="I19" s="417"/>
      <c r="J19" s="417"/>
      <c r="K19" s="417" t="s">
        <v>162</v>
      </c>
      <c r="L19" s="417"/>
      <c r="M19" s="178"/>
      <c r="N19" s="177"/>
      <c r="O19" s="531"/>
      <c r="P19" s="531"/>
      <c r="Q19" s="531"/>
      <c r="R19" s="531"/>
      <c r="S19" s="531"/>
      <c r="T19" s="531"/>
      <c r="U19" s="531"/>
      <c r="V19" s="531"/>
      <c r="W19" s="531"/>
      <c r="X19" s="531"/>
      <c r="Y19" s="177"/>
      <c r="Z19" s="177"/>
      <c r="AA19" s="177"/>
    </row>
    <row r="20" spans="1:27" s="168" customFormat="1" ht="21.95" customHeight="1">
      <c r="A20" s="476" t="s">
        <v>172</v>
      </c>
      <c r="B20" s="512"/>
      <c r="C20" s="477"/>
      <c r="D20" s="417"/>
      <c r="E20" s="417"/>
      <c r="F20" s="417"/>
      <c r="G20" s="417" t="s">
        <v>163</v>
      </c>
      <c r="H20" s="417"/>
      <c r="I20" s="417"/>
      <c r="J20" s="417"/>
      <c r="K20" s="417" t="s">
        <v>162</v>
      </c>
      <c r="L20" s="417"/>
      <c r="M20" s="178"/>
      <c r="N20" s="176"/>
      <c r="O20" s="530"/>
      <c r="P20" s="530"/>
      <c r="Q20" s="530"/>
      <c r="R20" s="530"/>
      <c r="S20" s="530"/>
      <c r="T20" s="530"/>
      <c r="U20" s="530"/>
      <c r="V20" s="530"/>
      <c r="W20" s="530"/>
      <c r="X20" s="530"/>
      <c r="Y20" s="176"/>
      <c r="Z20" s="176"/>
      <c r="AA20" s="176"/>
    </row>
    <row r="21" spans="1:27" s="168" customFormat="1" ht="21.95" customHeight="1">
      <c r="A21" s="476" t="s">
        <v>171</v>
      </c>
      <c r="B21" s="512"/>
      <c r="C21" s="477"/>
      <c r="D21" s="179"/>
      <c r="E21" s="418" t="s">
        <v>170</v>
      </c>
      <c r="F21" s="417"/>
      <c r="G21" s="417" t="s">
        <v>169</v>
      </c>
      <c r="H21" s="417"/>
      <c r="I21" s="417" t="s">
        <v>168</v>
      </c>
      <c r="J21" s="417"/>
      <c r="K21" s="417" t="s">
        <v>167</v>
      </c>
      <c r="L21" s="417"/>
      <c r="M21" s="178" t="s">
        <v>162</v>
      </c>
      <c r="N21" s="176"/>
      <c r="O21" s="530"/>
      <c r="P21" s="530"/>
      <c r="Q21" s="530"/>
      <c r="R21" s="530"/>
      <c r="S21" s="530"/>
      <c r="T21" s="530"/>
      <c r="U21" s="530"/>
      <c r="V21" s="530"/>
      <c r="W21" s="530"/>
      <c r="X21" s="530"/>
      <c r="Y21" s="176"/>
      <c r="Z21" s="176"/>
      <c r="AA21" s="176"/>
    </row>
    <row r="22" spans="1:27" s="168" customFormat="1" ht="21.95" customHeight="1">
      <c r="A22" s="476" t="s">
        <v>166</v>
      </c>
      <c r="B22" s="512"/>
      <c r="C22" s="477"/>
      <c r="D22" s="417"/>
      <c r="E22" s="417"/>
      <c r="F22" s="417"/>
      <c r="G22" s="417" t="s">
        <v>163</v>
      </c>
      <c r="H22" s="417"/>
      <c r="I22" s="417"/>
      <c r="J22" s="417"/>
      <c r="K22" s="417" t="s">
        <v>162</v>
      </c>
      <c r="L22" s="417"/>
      <c r="M22" s="178"/>
      <c r="N22" s="176"/>
      <c r="O22" s="530"/>
      <c r="P22" s="530"/>
      <c r="Q22" s="530"/>
      <c r="R22" s="530"/>
      <c r="S22" s="530"/>
      <c r="T22" s="530"/>
      <c r="U22" s="530"/>
      <c r="V22" s="530"/>
      <c r="W22" s="530"/>
      <c r="X22" s="530"/>
      <c r="Y22" s="176"/>
      <c r="Z22" s="176"/>
      <c r="AA22" s="176"/>
    </row>
    <row r="23" spans="1:27" s="168" customFormat="1" ht="21.95" customHeight="1">
      <c r="A23" s="524" t="s">
        <v>165</v>
      </c>
      <c r="B23" s="524"/>
      <c r="C23" s="524"/>
      <c r="D23" s="417"/>
      <c r="E23" s="417"/>
      <c r="F23" s="417"/>
      <c r="G23" s="417" t="s">
        <v>163</v>
      </c>
      <c r="H23" s="417"/>
      <c r="I23" s="417"/>
      <c r="J23" s="417"/>
      <c r="K23" s="417" t="s">
        <v>162</v>
      </c>
      <c r="L23" s="417"/>
      <c r="M23" s="178"/>
      <c r="N23" s="177"/>
      <c r="O23" s="530"/>
      <c r="P23" s="530"/>
      <c r="Q23" s="530"/>
      <c r="R23" s="530"/>
      <c r="S23" s="530"/>
      <c r="T23" s="530"/>
      <c r="U23" s="530"/>
      <c r="V23" s="530"/>
      <c r="W23" s="530"/>
      <c r="X23" s="530"/>
      <c r="Y23" s="177"/>
      <c r="Z23" s="177"/>
      <c r="AA23" s="177"/>
    </row>
    <row r="24" spans="1:27" s="168" customFormat="1" ht="21.95" customHeight="1">
      <c r="A24" s="524" t="s">
        <v>164</v>
      </c>
      <c r="B24" s="524"/>
      <c r="C24" s="524"/>
      <c r="D24" s="417"/>
      <c r="E24" s="417"/>
      <c r="F24" s="417"/>
      <c r="G24" s="417" t="s">
        <v>163</v>
      </c>
      <c r="H24" s="417"/>
      <c r="I24" s="417"/>
      <c r="J24" s="417"/>
      <c r="K24" s="417" t="s">
        <v>162</v>
      </c>
      <c r="L24" s="417"/>
      <c r="M24" s="178"/>
      <c r="N24" s="177"/>
      <c r="O24" s="530"/>
      <c r="P24" s="530"/>
      <c r="Q24" s="530"/>
      <c r="R24" s="530"/>
      <c r="S24" s="530"/>
      <c r="T24" s="530"/>
      <c r="U24" s="530"/>
      <c r="V24" s="530"/>
      <c r="W24" s="530"/>
      <c r="X24" s="530"/>
      <c r="Y24" s="177"/>
      <c r="Z24" s="177"/>
      <c r="AA24" s="177"/>
    </row>
    <row r="25" spans="1:27" s="168" customFormat="1" ht="28.5" customHeight="1">
      <c r="A25" s="523" t="s">
        <v>432</v>
      </c>
      <c r="B25" s="523"/>
      <c r="C25" s="523"/>
      <c r="D25" s="523"/>
      <c r="E25" s="523"/>
      <c r="F25" s="523"/>
      <c r="G25" s="523"/>
      <c r="H25" s="523"/>
      <c r="I25" s="523"/>
      <c r="J25" s="523"/>
      <c r="K25" s="523"/>
      <c r="L25" s="523"/>
      <c r="M25" s="523"/>
      <c r="N25" s="176"/>
      <c r="O25" s="176"/>
      <c r="P25" s="176"/>
      <c r="Q25" s="176"/>
      <c r="R25" s="176"/>
      <c r="S25" s="176"/>
      <c r="T25" s="176"/>
      <c r="U25" s="176"/>
      <c r="V25" s="176"/>
      <c r="W25" s="176"/>
      <c r="X25" s="176"/>
      <c r="Y25" s="176"/>
      <c r="Z25" s="176"/>
      <c r="AA25" s="176"/>
    </row>
    <row r="26" spans="1:27" s="168" customFormat="1" ht="27.75" customHeight="1">
      <c r="A26" s="179"/>
      <c r="B26" s="417"/>
      <c r="C26" s="417" t="s">
        <v>161</v>
      </c>
      <c r="D26" s="417" t="s">
        <v>160</v>
      </c>
      <c r="E26" s="417"/>
      <c r="F26" s="417" t="s">
        <v>159</v>
      </c>
      <c r="G26" s="417"/>
      <c r="H26" s="417"/>
      <c r="I26" s="417"/>
      <c r="J26" s="417" t="s">
        <v>158</v>
      </c>
      <c r="K26" s="417"/>
      <c r="L26" s="417"/>
      <c r="M26" s="178"/>
      <c r="N26" s="176"/>
      <c r="O26" s="543"/>
      <c r="P26" s="543"/>
      <c r="Q26" s="543"/>
      <c r="R26" s="543"/>
      <c r="S26" s="543"/>
      <c r="T26" s="543"/>
      <c r="U26" s="543"/>
      <c r="V26" s="543"/>
      <c r="W26" s="543"/>
      <c r="X26" s="543"/>
      <c r="Y26" s="543"/>
      <c r="Z26" s="543"/>
      <c r="AA26" s="543"/>
    </row>
    <row r="27" spans="1:27" s="168" customFormat="1" ht="10.5" customHeight="1">
      <c r="A27" s="544"/>
      <c r="B27" s="544"/>
      <c r="C27" s="544"/>
      <c r="D27" s="544"/>
      <c r="E27" s="544"/>
      <c r="F27" s="544"/>
      <c r="G27" s="544"/>
      <c r="H27" s="544"/>
      <c r="I27" s="544"/>
      <c r="J27" s="544"/>
      <c r="K27" s="544"/>
      <c r="L27" s="544"/>
      <c r="M27" s="544"/>
      <c r="N27" s="176"/>
      <c r="O27" s="176"/>
      <c r="P27" s="176"/>
      <c r="Q27" s="176"/>
      <c r="R27" s="176"/>
      <c r="S27" s="176"/>
      <c r="T27" s="176"/>
      <c r="U27" s="176"/>
      <c r="V27" s="176"/>
      <c r="W27" s="176"/>
      <c r="X27" s="176"/>
      <c r="Y27" s="176"/>
      <c r="Z27" s="176"/>
      <c r="AA27" s="176"/>
    </row>
    <row r="28" spans="1:27" ht="7.5" customHeight="1">
      <c r="A28" s="549"/>
      <c r="B28" s="550"/>
      <c r="C28" s="550"/>
      <c r="D28" s="513"/>
      <c r="E28" s="513"/>
      <c r="F28" s="513"/>
      <c r="G28" s="525"/>
      <c r="H28" s="513"/>
      <c r="I28" s="513"/>
      <c r="J28" s="415"/>
      <c r="K28" s="415"/>
      <c r="L28" s="415"/>
      <c r="M28" s="407"/>
    </row>
    <row r="29" spans="1:27" ht="13.5" customHeight="1">
      <c r="A29" s="408"/>
      <c r="B29" s="409" t="s">
        <v>435</v>
      </c>
      <c r="C29" s="168"/>
      <c r="D29" s="168"/>
      <c r="E29" s="168"/>
      <c r="F29" s="168"/>
      <c r="G29" s="168"/>
      <c r="H29" s="168"/>
      <c r="I29" s="168"/>
      <c r="J29" s="168"/>
      <c r="K29" s="168"/>
      <c r="L29" s="168"/>
      <c r="M29" s="174"/>
    </row>
    <row r="30" spans="1:27" ht="5.0999999999999996" customHeight="1">
      <c r="A30" s="408"/>
      <c r="B30" s="409"/>
      <c r="C30" s="168"/>
      <c r="D30" s="168"/>
      <c r="E30" s="168"/>
      <c r="F30" s="168"/>
      <c r="G30" s="168"/>
      <c r="H30" s="168"/>
      <c r="I30" s="168"/>
      <c r="J30" s="168"/>
      <c r="K30" s="168"/>
      <c r="L30" s="168"/>
      <c r="M30" s="174"/>
    </row>
    <row r="31" spans="1:27" ht="42" customHeight="1">
      <c r="A31" s="410"/>
      <c r="B31" s="548" t="s">
        <v>157</v>
      </c>
      <c r="C31" s="546"/>
      <c r="D31" s="546"/>
      <c r="E31" s="547"/>
      <c r="F31" s="545" t="s">
        <v>491</v>
      </c>
      <c r="G31" s="546"/>
      <c r="H31" s="546"/>
      <c r="I31" s="546"/>
      <c r="J31" s="546"/>
      <c r="K31" s="546"/>
      <c r="L31" s="547"/>
      <c r="M31" s="445"/>
    </row>
    <row r="32" spans="1:27" s="170" customFormat="1" ht="28.5" customHeight="1">
      <c r="A32" s="173"/>
      <c r="B32" s="514" t="s">
        <v>496</v>
      </c>
      <c r="C32" s="515"/>
      <c r="D32" s="515"/>
      <c r="E32" s="516"/>
      <c r="F32" s="545" t="s">
        <v>156</v>
      </c>
      <c r="G32" s="554"/>
      <c r="H32" s="554"/>
      <c r="I32" s="554"/>
      <c r="J32" s="554"/>
      <c r="K32" s="554"/>
      <c r="L32" s="555"/>
      <c r="M32" s="551"/>
      <c r="N32" s="171"/>
      <c r="O32" s="171"/>
      <c r="P32" s="171"/>
    </row>
    <row r="33" spans="1:16" s="170" customFormat="1" ht="17.25" customHeight="1">
      <c r="A33" s="173"/>
      <c r="B33" s="517"/>
      <c r="C33" s="518"/>
      <c r="D33" s="518"/>
      <c r="E33" s="519"/>
      <c r="F33" s="556" t="s">
        <v>155</v>
      </c>
      <c r="G33" s="557"/>
      <c r="H33" s="557"/>
      <c r="I33" s="557"/>
      <c r="J33" s="557"/>
      <c r="K33" s="557"/>
      <c r="L33" s="558"/>
      <c r="M33" s="552"/>
      <c r="N33" s="171"/>
      <c r="O33" s="171"/>
      <c r="P33" s="171"/>
    </row>
    <row r="34" spans="1:16" s="170" customFormat="1" ht="13.5" customHeight="1">
      <c r="A34" s="173"/>
      <c r="B34" s="520"/>
      <c r="C34" s="521"/>
      <c r="D34" s="521"/>
      <c r="E34" s="522"/>
      <c r="F34" s="559"/>
      <c r="G34" s="560"/>
      <c r="H34" s="560"/>
      <c r="I34" s="560"/>
      <c r="J34" s="560"/>
      <c r="K34" s="560"/>
      <c r="L34" s="561"/>
      <c r="M34" s="553"/>
      <c r="N34" s="171"/>
      <c r="O34" s="171"/>
      <c r="P34" s="171"/>
    </row>
    <row r="35" spans="1:16" s="170" customFormat="1" ht="74.25" customHeight="1">
      <c r="A35" s="172"/>
      <c r="B35" s="526" t="s">
        <v>154</v>
      </c>
      <c r="C35" s="526"/>
      <c r="D35" s="526"/>
      <c r="E35" s="526"/>
      <c r="F35" s="527" t="s">
        <v>434</v>
      </c>
      <c r="G35" s="528"/>
      <c r="H35" s="528"/>
      <c r="I35" s="528"/>
      <c r="J35" s="528"/>
      <c r="K35" s="528"/>
      <c r="L35" s="529"/>
      <c r="M35" s="446"/>
      <c r="N35" s="171"/>
      <c r="O35" s="171"/>
      <c r="P35" s="171"/>
    </row>
    <row r="36" spans="1:16" s="170" customFormat="1" ht="54" customHeight="1">
      <c r="A36" s="172"/>
      <c r="B36" s="526" t="s">
        <v>436</v>
      </c>
      <c r="C36" s="526"/>
      <c r="D36" s="526"/>
      <c r="E36" s="526"/>
      <c r="F36" s="527" t="s">
        <v>433</v>
      </c>
      <c r="G36" s="528"/>
      <c r="H36" s="528"/>
      <c r="I36" s="528"/>
      <c r="J36" s="528"/>
      <c r="K36" s="528"/>
      <c r="L36" s="529"/>
      <c r="M36" s="446"/>
      <c r="N36" s="171"/>
      <c r="O36" s="171"/>
      <c r="P36" s="171"/>
    </row>
    <row r="37" spans="1:16" s="170" customFormat="1" ht="71.25" customHeight="1">
      <c r="A37" s="172"/>
      <c r="B37" s="527" t="s">
        <v>443</v>
      </c>
      <c r="C37" s="528"/>
      <c r="D37" s="528"/>
      <c r="E37" s="529"/>
      <c r="F37" s="527" t="s">
        <v>437</v>
      </c>
      <c r="G37" s="528"/>
      <c r="H37" s="528"/>
      <c r="I37" s="528"/>
      <c r="J37" s="528"/>
      <c r="K37" s="528"/>
      <c r="L37" s="529"/>
      <c r="M37" s="446"/>
      <c r="N37" s="171"/>
      <c r="O37" s="171"/>
      <c r="P37" s="171"/>
    </row>
    <row r="38" spans="1:16" ht="9" customHeight="1" thickBot="1">
      <c r="A38" s="169"/>
      <c r="B38" s="168"/>
      <c r="C38" s="168"/>
      <c r="D38" s="168"/>
      <c r="E38" s="168"/>
      <c r="F38" s="168"/>
      <c r="G38" s="168"/>
      <c r="H38" s="168"/>
      <c r="I38" s="168"/>
      <c r="J38" s="168"/>
      <c r="K38" s="168"/>
      <c r="L38" s="168"/>
      <c r="M38" s="174"/>
    </row>
    <row r="39" spans="1:16" ht="9.9499999999999993" customHeight="1" thickTop="1">
      <c r="A39" s="503" t="s">
        <v>153</v>
      </c>
      <c r="B39" s="504"/>
      <c r="C39" s="504"/>
      <c r="D39" s="504"/>
      <c r="E39" s="504"/>
      <c r="F39" s="504"/>
      <c r="G39" s="504"/>
      <c r="H39" s="504"/>
      <c r="I39" s="504"/>
      <c r="J39" s="504"/>
      <c r="K39" s="504"/>
      <c r="L39" s="504"/>
      <c r="M39" s="505"/>
    </row>
    <row r="40" spans="1:16" ht="9.9499999999999993" customHeight="1">
      <c r="A40" s="506"/>
      <c r="B40" s="507"/>
      <c r="C40" s="507"/>
      <c r="D40" s="507"/>
      <c r="E40" s="507"/>
      <c r="F40" s="507"/>
      <c r="G40" s="507"/>
      <c r="H40" s="507"/>
      <c r="I40" s="507"/>
      <c r="J40" s="507"/>
      <c r="K40" s="507"/>
      <c r="L40" s="507"/>
      <c r="M40" s="508"/>
    </row>
    <row r="41" spans="1:16" ht="9.9499999999999993" customHeight="1">
      <c r="A41" s="509"/>
      <c r="B41" s="510"/>
      <c r="C41" s="510"/>
      <c r="D41" s="510"/>
      <c r="E41" s="510"/>
      <c r="F41" s="510"/>
      <c r="G41" s="510"/>
      <c r="H41" s="510"/>
      <c r="I41" s="510"/>
      <c r="J41" s="510"/>
      <c r="K41" s="510"/>
      <c r="L41" s="510"/>
      <c r="M41" s="511"/>
    </row>
  </sheetData>
  <mergeCells count="68">
    <mergeCell ref="O26:AA26"/>
    <mergeCell ref="B37:E37"/>
    <mergeCell ref="A27:M27"/>
    <mergeCell ref="B36:E36"/>
    <mergeCell ref="F31:L31"/>
    <mergeCell ref="B31:E31"/>
    <mergeCell ref="A28:C28"/>
    <mergeCell ref="M32:M34"/>
    <mergeCell ref="F32:L32"/>
    <mergeCell ref="F33:L34"/>
    <mergeCell ref="F35:L35"/>
    <mergeCell ref="F36:L36"/>
    <mergeCell ref="O21:X21"/>
    <mergeCell ref="A19:C19"/>
    <mergeCell ref="O22:X22"/>
    <mergeCell ref="O23:X23"/>
    <mergeCell ref="O24:X24"/>
    <mergeCell ref="D13:M13"/>
    <mergeCell ref="D14:M14"/>
    <mergeCell ref="A20:C20"/>
    <mergeCell ref="A23:C23"/>
    <mergeCell ref="A13:C13"/>
    <mergeCell ref="A14:C14"/>
    <mergeCell ref="J15:M15"/>
    <mergeCell ref="A16:C16"/>
    <mergeCell ref="A21:C21"/>
    <mergeCell ref="A18:C18"/>
    <mergeCell ref="A17:C17"/>
    <mergeCell ref="O16:X16"/>
    <mergeCell ref="O17:X17"/>
    <mergeCell ref="O18:X18"/>
    <mergeCell ref="O19:X19"/>
    <mergeCell ref="O20:X20"/>
    <mergeCell ref="A39:M41"/>
    <mergeCell ref="A22:C22"/>
    <mergeCell ref="H28:I28"/>
    <mergeCell ref="B32:E34"/>
    <mergeCell ref="A25:M25"/>
    <mergeCell ref="A24:C24"/>
    <mergeCell ref="D28:E28"/>
    <mergeCell ref="F28:G28"/>
    <mergeCell ref="B35:E35"/>
    <mergeCell ref="F37:L37"/>
    <mergeCell ref="K8:M8"/>
    <mergeCell ref="A6:C9"/>
    <mergeCell ref="F8:H8"/>
    <mergeCell ref="D9:E9"/>
    <mergeCell ref="F9:H9"/>
    <mergeCell ref="D8:E8"/>
    <mergeCell ref="J9:M9"/>
    <mergeCell ref="D7:M7"/>
    <mergeCell ref="I8:J8"/>
    <mergeCell ref="A1:M1"/>
    <mergeCell ref="A2:M2"/>
    <mergeCell ref="D4:M4"/>
    <mergeCell ref="D6:F6"/>
    <mergeCell ref="G6:M6"/>
    <mergeCell ref="D5:E5"/>
    <mergeCell ref="F5:M5"/>
    <mergeCell ref="A4:C4"/>
    <mergeCell ref="A5:C5"/>
    <mergeCell ref="D10:M10"/>
    <mergeCell ref="A10:C10"/>
    <mergeCell ref="D12:M12"/>
    <mergeCell ref="F11:M11"/>
    <mergeCell ref="A12:C12"/>
    <mergeCell ref="A11:C11"/>
    <mergeCell ref="D11:E11"/>
  </mergeCells>
  <phoneticPr fontId="1"/>
  <printOptions horizontalCentered="1" verticalCentered="1"/>
  <pageMargins left="0.19685039370078741" right="0.19685039370078741" top="0.19685039370078741" bottom="0.39370078740157483" header="0.51181102362204722" footer="0.19685039370078741"/>
  <pageSetup paperSize="9" scale="7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3</xdr:col>
                    <xdr:colOff>295275</xdr:colOff>
                    <xdr:row>12</xdr:row>
                    <xdr:rowOff>38100</xdr:rowOff>
                  </from>
                  <to>
                    <xdr:col>3</xdr:col>
                    <xdr:colOff>533400</xdr:colOff>
                    <xdr:row>12</xdr:row>
                    <xdr:rowOff>295275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10</xdr:col>
                    <xdr:colOff>209550</xdr:colOff>
                    <xdr:row>12</xdr:row>
                    <xdr:rowOff>47625</xdr:rowOff>
                  </from>
                  <to>
                    <xdr:col>11</xdr:col>
                    <xdr:colOff>9525</xdr:colOff>
                    <xdr:row>12</xdr:row>
                    <xdr:rowOff>304800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5</xdr:col>
                    <xdr:colOff>19050</xdr:colOff>
                    <xdr:row>15</xdr:row>
                    <xdr:rowOff>9525</xdr:rowOff>
                  </from>
                  <to>
                    <xdr:col>5</xdr:col>
                    <xdr:colOff>257175</xdr:colOff>
                    <xdr:row>15</xdr:row>
                    <xdr:rowOff>266700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9</xdr:col>
                    <xdr:colOff>0</xdr:colOff>
                    <xdr:row>15</xdr:row>
                    <xdr:rowOff>0</xdr:rowOff>
                  </from>
                  <to>
                    <xdr:col>9</xdr:col>
                    <xdr:colOff>238125</xdr:colOff>
                    <xdr:row>15</xdr:row>
                    <xdr:rowOff>257175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5</xdr:col>
                    <xdr:colOff>19050</xdr:colOff>
                    <xdr:row>16</xdr:row>
                    <xdr:rowOff>9525</xdr:rowOff>
                  </from>
                  <to>
                    <xdr:col>5</xdr:col>
                    <xdr:colOff>257175</xdr:colOff>
                    <xdr:row>16</xdr:row>
                    <xdr:rowOff>266700</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5</xdr:col>
                    <xdr:colOff>19050</xdr:colOff>
                    <xdr:row>17</xdr:row>
                    <xdr:rowOff>57150</xdr:rowOff>
                  </from>
                  <to>
                    <xdr:col>5</xdr:col>
                    <xdr:colOff>257175</xdr:colOff>
                    <xdr:row>17</xdr:row>
                    <xdr:rowOff>314325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5</xdr:col>
                    <xdr:colOff>9525</xdr:colOff>
                    <xdr:row>18</xdr:row>
                    <xdr:rowOff>57150</xdr:rowOff>
                  </from>
                  <to>
                    <xdr:col>5</xdr:col>
                    <xdr:colOff>247650</xdr:colOff>
                    <xdr:row>18</xdr:row>
                    <xdr:rowOff>314325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5</xdr:col>
                    <xdr:colOff>19050</xdr:colOff>
                    <xdr:row>19</xdr:row>
                    <xdr:rowOff>9525</xdr:rowOff>
                  </from>
                  <to>
                    <xdr:col>5</xdr:col>
                    <xdr:colOff>257175</xdr:colOff>
                    <xdr:row>19</xdr:row>
                    <xdr:rowOff>266700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5</xdr:col>
                    <xdr:colOff>19050</xdr:colOff>
                    <xdr:row>21</xdr:row>
                    <xdr:rowOff>9525</xdr:rowOff>
                  </from>
                  <to>
                    <xdr:col>5</xdr:col>
                    <xdr:colOff>257175</xdr:colOff>
                    <xdr:row>21</xdr:row>
                    <xdr:rowOff>266700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5</xdr:col>
                    <xdr:colOff>19050</xdr:colOff>
                    <xdr:row>22</xdr:row>
                    <xdr:rowOff>9525</xdr:rowOff>
                  </from>
                  <to>
                    <xdr:col>5</xdr:col>
                    <xdr:colOff>257175</xdr:colOff>
                    <xdr:row>22</xdr:row>
                    <xdr:rowOff>266700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5</xdr:col>
                    <xdr:colOff>19050</xdr:colOff>
                    <xdr:row>23</xdr:row>
                    <xdr:rowOff>9525</xdr:rowOff>
                  </from>
                  <to>
                    <xdr:col>5</xdr:col>
                    <xdr:colOff>257175</xdr:colOff>
                    <xdr:row>23</xdr:row>
                    <xdr:rowOff>266700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9</xdr:col>
                    <xdr:colOff>0</xdr:colOff>
                    <xdr:row>16</xdr:row>
                    <xdr:rowOff>0</xdr:rowOff>
                  </from>
                  <to>
                    <xdr:col>9</xdr:col>
                    <xdr:colOff>238125</xdr:colOff>
                    <xdr:row>16</xdr:row>
                    <xdr:rowOff>257175</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9</xdr:col>
                    <xdr:colOff>0</xdr:colOff>
                    <xdr:row>17</xdr:row>
                    <xdr:rowOff>57150</xdr:rowOff>
                  </from>
                  <to>
                    <xdr:col>9</xdr:col>
                    <xdr:colOff>238125</xdr:colOff>
                    <xdr:row>17</xdr:row>
                    <xdr:rowOff>314325</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9</xdr:col>
                    <xdr:colOff>0</xdr:colOff>
                    <xdr:row>18</xdr:row>
                    <xdr:rowOff>57150</xdr:rowOff>
                  </from>
                  <to>
                    <xdr:col>9</xdr:col>
                    <xdr:colOff>238125</xdr:colOff>
                    <xdr:row>18</xdr:row>
                    <xdr:rowOff>314325</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9</xdr:col>
                    <xdr:colOff>0</xdr:colOff>
                    <xdr:row>19</xdr:row>
                    <xdr:rowOff>0</xdr:rowOff>
                  </from>
                  <to>
                    <xdr:col>9</xdr:col>
                    <xdr:colOff>238125</xdr:colOff>
                    <xdr:row>19</xdr:row>
                    <xdr:rowOff>257175</xdr:rowOff>
                  </to>
                </anchor>
              </controlPr>
            </control>
          </mc:Choice>
        </mc:AlternateContent>
        <mc:AlternateContent xmlns:mc="http://schemas.openxmlformats.org/markup-compatibility/2006">
          <mc:Choice Requires="x14">
            <control shapeId="5139" r:id="rId19" name="Check Box 19">
              <controlPr defaultSize="0" autoFill="0" autoLine="0" autoPict="0">
                <anchor moveWithCells="1">
                  <from>
                    <xdr:col>9</xdr:col>
                    <xdr:colOff>0</xdr:colOff>
                    <xdr:row>21</xdr:row>
                    <xdr:rowOff>0</xdr:rowOff>
                  </from>
                  <to>
                    <xdr:col>9</xdr:col>
                    <xdr:colOff>238125</xdr:colOff>
                    <xdr:row>21</xdr:row>
                    <xdr:rowOff>257175</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9</xdr:col>
                    <xdr:colOff>0</xdr:colOff>
                    <xdr:row>22</xdr:row>
                    <xdr:rowOff>0</xdr:rowOff>
                  </from>
                  <to>
                    <xdr:col>9</xdr:col>
                    <xdr:colOff>238125</xdr:colOff>
                    <xdr:row>22</xdr:row>
                    <xdr:rowOff>257175</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9</xdr:col>
                    <xdr:colOff>0</xdr:colOff>
                    <xdr:row>23</xdr:row>
                    <xdr:rowOff>0</xdr:rowOff>
                  </from>
                  <to>
                    <xdr:col>9</xdr:col>
                    <xdr:colOff>238125</xdr:colOff>
                    <xdr:row>23</xdr:row>
                    <xdr:rowOff>257175</xdr:rowOff>
                  </to>
                </anchor>
              </controlPr>
            </control>
          </mc:Choice>
        </mc:AlternateContent>
        <mc:AlternateContent xmlns:mc="http://schemas.openxmlformats.org/markup-compatibility/2006">
          <mc:Choice Requires="x14">
            <control shapeId="5142" r:id="rId22" name="Check Box 22">
              <controlPr defaultSize="0" autoFill="0" autoLine="0" autoPict="0">
                <anchor moveWithCells="1">
                  <from>
                    <xdr:col>3</xdr:col>
                    <xdr:colOff>314325</xdr:colOff>
                    <xdr:row>20</xdr:row>
                    <xdr:rowOff>47625</xdr:rowOff>
                  </from>
                  <to>
                    <xdr:col>3</xdr:col>
                    <xdr:colOff>552450</xdr:colOff>
                    <xdr:row>20</xdr:row>
                    <xdr:rowOff>219075</xdr:rowOff>
                  </to>
                </anchor>
              </controlPr>
            </control>
          </mc:Choice>
        </mc:AlternateContent>
        <mc:AlternateContent xmlns:mc="http://schemas.openxmlformats.org/markup-compatibility/2006">
          <mc:Choice Requires="x14">
            <control shapeId="5143" r:id="rId23" name="Check Box 23">
              <controlPr defaultSize="0" autoFill="0" autoLine="0" autoPict="0">
                <anchor moveWithCells="1">
                  <from>
                    <xdr:col>5</xdr:col>
                    <xdr:colOff>114300</xdr:colOff>
                    <xdr:row>20</xdr:row>
                    <xdr:rowOff>9525</xdr:rowOff>
                  </from>
                  <to>
                    <xdr:col>5</xdr:col>
                    <xdr:colOff>352425</xdr:colOff>
                    <xdr:row>20</xdr:row>
                    <xdr:rowOff>266700</xdr:rowOff>
                  </to>
                </anchor>
              </controlPr>
            </control>
          </mc:Choice>
        </mc:AlternateContent>
        <mc:AlternateContent xmlns:mc="http://schemas.openxmlformats.org/markup-compatibility/2006">
          <mc:Choice Requires="x14">
            <control shapeId="5144" r:id="rId24" name="Check Box 24">
              <controlPr defaultSize="0" autoFill="0" autoLine="0" autoPict="0">
                <anchor moveWithCells="1">
                  <from>
                    <xdr:col>7</xdr:col>
                    <xdr:colOff>152400</xdr:colOff>
                    <xdr:row>20</xdr:row>
                    <xdr:rowOff>9525</xdr:rowOff>
                  </from>
                  <to>
                    <xdr:col>7</xdr:col>
                    <xdr:colOff>390525</xdr:colOff>
                    <xdr:row>20</xdr:row>
                    <xdr:rowOff>266700</xdr:rowOff>
                  </to>
                </anchor>
              </controlPr>
            </control>
          </mc:Choice>
        </mc:AlternateContent>
        <mc:AlternateContent xmlns:mc="http://schemas.openxmlformats.org/markup-compatibility/2006">
          <mc:Choice Requires="x14">
            <control shapeId="5145" r:id="rId25" name="Check Box 25">
              <controlPr defaultSize="0" autoFill="0" autoLine="0" autoPict="0">
                <anchor moveWithCells="1">
                  <from>
                    <xdr:col>9</xdr:col>
                    <xdr:colOff>142875</xdr:colOff>
                    <xdr:row>20</xdr:row>
                    <xdr:rowOff>0</xdr:rowOff>
                  </from>
                  <to>
                    <xdr:col>9</xdr:col>
                    <xdr:colOff>381000</xdr:colOff>
                    <xdr:row>20</xdr:row>
                    <xdr:rowOff>257175</xdr:rowOff>
                  </to>
                </anchor>
              </controlPr>
            </control>
          </mc:Choice>
        </mc:AlternateContent>
        <mc:AlternateContent xmlns:mc="http://schemas.openxmlformats.org/markup-compatibility/2006">
          <mc:Choice Requires="x14">
            <control shapeId="5146" r:id="rId26" name="Check Box 26">
              <controlPr defaultSize="0" autoFill="0" autoLine="0" autoPict="0">
                <anchor moveWithCells="1">
                  <from>
                    <xdr:col>11</xdr:col>
                    <xdr:colOff>76200</xdr:colOff>
                    <xdr:row>20</xdr:row>
                    <xdr:rowOff>9525</xdr:rowOff>
                  </from>
                  <to>
                    <xdr:col>11</xdr:col>
                    <xdr:colOff>314325</xdr:colOff>
                    <xdr:row>20</xdr:row>
                    <xdr:rowOff>266700</xdr:rowOff>
                  </to>
                </anchor>
              </controlPr>
            </control>
          </mc:Choice>
        </mc:AlternateContent>
        <mc:AlternateContent xmlns:mc="http://schemas.openxmlformats.org/markup-compatibility/2006">
          <mc:Choice Requires="x14">
            <control shapeId="5147" r:id="rId27" name="Check Box 27">
              <controlPr defaultSize="0" autoFill="0" autoLine="0" autoPict="0">
                <anchor moveWithCells="1">
                  <from>
                    <xdr:col>1</xdr:col>
                    <xdr:colOff>266700</xdr:colOff>
                    <xdr:row>25</xdr:row>
                    <xdr:rowOff>57150</xdr:rowOff>
                  </from>
                  <to>
                    <xdr:col>1</xdr:col>
                    <xdr:colOff>504825</xdr:colOff>
                    <xdr:row>25</xdr:row>
                    <xdr:rowOff>314325</xdr:rowOff>
                  </to>
                </anchor>
              </controlPr>
            </control>
          </mc:Choice>
        </mc:AlternateContent>
        <mc:AlternateContent xmlns:mc="http://schemas.openxmlformats.org/markup-compatibility/2006">
          <mc:Choice Requires="x14">
            <control shapeId="5148" r:id="rId28" name="Check Box 28">
              <controlPr defaultSize="0" autoFill="0" autoLine="0" autoPict="0">
                <anchor moveWithCells="1">
                  <from>
                    <xdr:col>2</xdr:col>
                    <xdr:colOff>876300</xdr:colOff>
                    <xdr:row>25</xdr:row>
                    <xdr:rowOff>47625</xdr:rowOff>
                  </from>
                  <to>
                    <xdr:col>2</xdr:col>
                    <xdr:colOff>1114425</xdr:colOff>
                    <xdr:row>25</xdr:row>
                    <xdr:rowOff>304800</xdr:rowOff>
                  </to>
                </anchor>
              </controlPr>
            </control>
          </mc:Choice>
        </mc:AlternateContent>
        <mc:AlternateContent xmlns:mc="http://schemas.openxmlformats.org/markup-compatibility/2006">
          <mc:Choice Requires="x14">
            <control shapeId="5149" r:id="rId29" name="Check Box 29">
              <controlPr defaultSize="0" autoFill="0" autoLine="0" autoPict="0">
                <anchor moveWithCells="1">
                  <from>
                    <xdr:col>4</xdr:col>
                    <xdr:colOff>314325</xdr:colOff>
                    <xdr:row>25</xdr:row>
                    <xdr:rowOff>57150</xdr:rowOff>
                  </from>
                  <to>
                    <xdr:col>5</xdr:col>
                    <xdr:colOff>114300</xdr:colOff>
                    <xdr:row>25</xdr:row>
                    <xdr:rowOff>314325</xdr:rowOff>
                  </to>
                </anchor>
              </controlPr>
            </control>
          </mc:Choice>
        </mc:AlternateContent>
        <mc:AlternateContent xmlns:mc="http://schemas.openxmlformats.org/markup-compatibility/2006">
          <mc:Choice Requires="x14">
            <control shapeId="5150" r:id="rId30" name="Check Box 30">
              <controlPr defaultSize="0" autoFill="0" autoLine="0" autoPict="0">
                <anchor moveWithCells="1">
                  <from>
                    <xdr:col>8</xdr:col>
                    <xdr:colOff>152400</xdr:colOff>
                    <xdr:row>25</xdr:row>
                    <xdr:rowOff>47625</xdr:rowOff>
                  </from>
                  <to>
                    <xdr:col>8</xdr:col>
                    <xdr:colOff>390525</xdr:colOff>
                    <xdr:row>25</xdr:row>
                    <xdr:rowOff>304800</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from>
                    <xdr:col>12</xdr:col>
                    <xdr:colOff>104775</xdr:colOff>
                    <xdr:row>30</xdr:row>
                    <xdr:rowOff>47625</xdr:rowOff>
                  </from>
                  <to>
                    <xdr:col>12</xdr:col>
                    <xdr:colOff>342900</xdr:colOff>
                    <xdr:row>30</xdr:row>
                    <xdr:rowOff>304800</xdr:rowOff>
                  </to>
                </anchor>
              </controlPr>
            </control>
          </mc:Choice>
        </mc:AlternateContent>
        <mc:AlternateContent xmlns:mc="http://schemas.openxmlformats.org/markup-compatibility/2006">
          <mc:Choice Requires="x14">
            <control shapeId="5153" r:id="rId32" name="Check Box 33">
              <controlPr defaultSize="0" autoFill="0" autoLine="0" autoPict="0">
                <anchor moveWithCells="1">
                  <from>
                    <xdr:col>12</xdr:col>
                    <xdr:colOff>104775</xdr:colOff>
                    <xdr:row>31</xdr:row>
                    <xdr:rowOff>257175</xdr:rowOff>
                  </from>
                  <to>
                    <xdr:col>12</xdr:col>
                    <xdr:colOff>342900</xdr:colOff>
                    <xdr:row>32</xdr:row>
                    <xdr:rowOff>152400</xdr:rowOff>
                  </to>
                </anchor>
              </controlPr>
            </control>
          </mc:Choice>
        </mc:AlternateContent>
        <mc:AlternateContent xmlns:mc="http://schemas.openxmlformats.org/markup-compatibility/2006">
          <mc:Choice Requires="x14">
            <control shapeId="5154" r:id="rId33" name="Check Box 34">
              <controlPr defaultSize="0" autoFill="0" autoLine="0" autoPict="0">
                <anchor moveWithCells="1">
                  <from>
                    <xdr:col>12</xdr:col>
                    <xdr:colOff>104775</xdr:colOff>
                    <xdr:row>34</xdr:row>
                    <xdr:rowOff>400050</xdr:rowOff>
                  </from>
                  <to>
                    <xdr:col>12</xdr:col>
                    <xdr:colOff>342900</xdr:colOff>
                    <xdr:row>34</xdr:row>
                    <xdr:rowOff>657225</xdr:rowOff>
                  </to>
                </anchor>
              </controlPr>
            </control>
          </mc:Choice>
        </mc:AlternateContent>
        <mc:AlternateContent xmlns:mc="http://schemas.openxmlformats.org/markup-compatibility/2006">
          <mc:Choice Requires="x14">
            <control shapeId="5155" r:id="rId34" name="Check Box 35">
              <controlPr defaultSize="0" autoFill="0" autoLine="0" autoPict="0">
                <anchor moveWithCells="1">
                  <from>
                    <xdr:col>12</xdr:col>
                    <xdr:colOff>104775</xdr:colOff>
                    <xdr:row>35</xdr:row>
                    <xdr:rowOff>238125</xdr:rowOff>
                  </from>
                  <to>
                    <xdr:col>12</xdr:col>
                    <xdr:colOff>342900</xdr:colOff>
                    <xdr:row>35</xdr:row>
                    <xdr:rowOff>504825</xdr:rowOff>
                  </to>
                </anchor>
              </controlPr>
            </control>
          </mc:Choice>
        </mc:AlternateContent>
        <mc:AlternateContent xmlns:mc="http://schemas.openxmlformats.org/markup-compatibility/2006">
          <mc:Choice Requires="x14">
            <control shapeId="5156" r:id="rId35" name="Check Box 36">
              <controlPr defaultSize="0" autoFill="0" autoLine="0" autoPict="0">
                <anchor moveWithCells="1">
                  <from>
                    <xdr:col>12</xdr:col>
                    <xdr:colOff>104775</xdr:colOff>
                    <xdr:row>36</xdr:row>
                    <xdr:rowOff>76200</xdr:rowOff>
                  </from>
                  <to>
                    <xdr:col>12</xdr:col>
                    <xdr:colOff>342900</xdr:colOff>
                    <xdr:row>36</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09"/>
  <sheetViews>
    <sheetView showGridLines="0" view="pageBreakPreview" zoomScale="85" zoomScaleNormal="100" zoomScaleSheetLayoutView="85" workbookViewId="0">
      <selection activeCell="C38" sqref="C38:AB38"/>
    </sheetView>
  </sheetViews>
  <sheetFormatPr defaultRowHeight="12"/>
  <cols>
    <col min="1" max="1" width="3.5" style="182" customWidth="1"/>
    <col min="2" max="2" width="3.375" style="182" customWidth="1"/>
    <col min="3" max="3" width="5.625" style="182" customWidth="1"/>
    <col min="4" max="24" width="3.375" style="182" customWidth="1"/>
    <col min="25" max="25" width="4.375" style="182" customWidth="1"/>
    <col min="26" max="27" width="3.375" style="182" customWidth="1"/>
    <col min="28" max="28" width="5.25" style="182" customWidth="1"/>
    <col min="29" max="30" width="3.125" style="182" customWidth="1"/>
    <col min="31" max="16384" width="9" style="182"/>
  </cols>
  <sheetData>
    <row r="1" spans="1:28" ht="18" customHeight="1">
      <c r="A1" s="204" t="s">
        <v>275</v>
      </c>
    </row>
    <row r="2" spans="1:28" ht="15" customHeight="1">
      <c r="B2" s="614" t="s">
        <v>274</v>
      </c>
      <c r="C2" s="615"/>
      <c r="D2" s="616"/>
      <c r="E2" s="616"/>
      <c r="F2" s="617"/>
      <c r="G2" s="424" t="s">
        <v>273</v>
      </c>
      <c r="H2" s="429" t="s">
        <v>272</v>
      </c>
      <c r="I2" s="429" t="s">
        <v>271</v>
      </c>
      <c r="J2" s="429" t="s">
        <v>270</v>
      </c>
      <c r="K2" s="429" t="s">
        <v>269</v>
      </c>
      <c r="L2" s="429" t="s">
        <v>268</v>
      </c>
      <c r="M2" s="429" t="s">
        <v>267</v>
      </c>
      <c r="N2" s="425" t="s">
        <v>266</v>
      </c>
      <c r="O2" s="614" t="s">
        <v>265</v>
      </c>
      <c r="P2" s="616"/>
      <c r="Q2" s="616"/>
      <c r="R2" s="616"/>
      <c r="S2" s="617"/>
      <c r="T2" s="580"/>
      <c r="U2" s="581"/>
      <c r="V2" s="581"/>
      <c r="W2" s="581"/>
      <c r="X2" s="581"/>
      <c r="Y2" s="581"/>
      <c r="Z2" s="581"/>
      <c r="AA2" s="581"/>
      <c r="AB2" s="582"/>
    </row>
    <row r="3" spans="1:28" ht="18" customHeight="1">
      <c r="B3" s="618"/>
      <c r="C3" s="619"/>
      <c r="D3" s="619"/>
      <c r="E3" s="619"/>
      <c r="F3" s="620"/>
      <c r="G3" s="431"/>
      <c r="H3" s="431"/>
      <c r="I3" s="431"/>
      <c r="J3" s="431"/>
      <c r="K3" s="222"/>
      <c r="L3" s="222"/>
      <c r="M3" s="222"/>
      <c r="N3" s="416"/>
      <c r="O3" s="618"/>
      <c r="P3" s="619"/>
      <c r="Q3" s="619"/>
      <c r="R3" s="619"/>
      <c r="S3" s="620"/>
      <c r="T3" s="608"/>
      <c r="U3" s="592"/>
      <c r="V3" s="592"/>
      <c r="W3" s="592"/>
      <c r="X3" s="592"/>
      <c r="Y3" s="592"/>
      <c r="Z3" s="592"/>
      <c r="AA3" s="592"/>
      <c r="AB3" s="593"/>
    </row>
    <row r="4" spans="1:28" ht="18" customHeight="1">
      <c r="B4" s="614" t="s">
        <v>264</v>
      </c>
      <c r="C4" s="615"/>
      <c r="D4" s="616"/>
      <c r="E4" s="616"/>
      <c r="F4" s="617"/>
      <c r="G4" s="625" t="s">
        <v>263</v>
      </c>
      <c r="H4" s="626"/>
      <c r="I4" s="634" t="s">
        <v>259</v>
      </c>
      <c r="J4" s="635"/>
      <c r="K4" s="635"/>
      <c r="L4" s="635"/>
      <c r="M4" s="635"/>
      <c r="N4" s="635"/>
      <c r="O4" s="635"/>
      <c r="P4" s="635"/>
      <c r="Q4" s="636"/>
      <c r="R4" s="625" t="s">
        <v>262</v>
      </c>
      <c r="S4" s="626"/>
      <c r="T4" s="634" t="s">
        <v>259</v>
      </c>
      <c r="U4" s="635"/>
      <c r="V4" s="635"/>
      <c r="W4" s="635"/>
      <c r="X4" s="635"/>
      <c r="Y4" s="635"/>
      <c r="Z4" s="635"/>
      <c r="AA4" s="635"/>
      <c r="AB4" s="636"/>
    </row>
    <row r="5" spans="1:28" ht="18" customHeight="1">
      <c r="B5" s="621"/>
      <c r="C5" s="622"/>
      <c r="D5" s="623"/>
      <c r="E5" s="623"/>
      <c r="F5" s="624"/>
      <c r="G5" s="625" t="s">
        <v>261</v>
      </c>
      <c r="H5" s="626"/>
      <c r="I5" s="634" t="s">
        <v>259</v>
      </c>
      <c r="J5" s="635"/>
      <c r="K5" s="635"/>
      <c r="L5" s="635"/>
      <c r="M5" s="635"/>
      <c r="N5" s="635"/>
      <c r="O5" s="635"/>
      <c r="P5" s="635"/>
      <c r="Q5" s="636"/>
      <c r="R5" s="625" t="s">
        <v>260</v>
      </c>
      <c r="S5" s="626"/>
      <c r="T5" s="634" t="s">
        <v>259</v>
      </c>
      <c r="U5" s="635"/>
      <c r="V5" s="635"/>
      <c r="W5" s="635"/>
      <c r="X5" s="635"/>
      <c r="Y5" s="635"/>
      <c r="Z5" s="635"/>
      <c r="AA5" s="635"/>
      <c r="AB5" s="636"/>
    </row>
    <row r="6" spans="1:28" ht="18" customHeight="1">
      <c r="B6" s="618"/>
      <c r="C6" s="619"/>
      <c r="D6" s="619"/>
      <c r="E6" s="619"/>
      <c r="F6" s="620"/>
      <c r="G6" s="625" t="s">
        <v>258</v>
      </c>
      <c r="H6" s="630"/>
      <c r="I6" s="630"/>
      <c r="J6" s="630"/>
      <c r="K6" s="630"/>
      <c r="L6" s="630"/>
      <c r="M6" s="630"/>
      <c r="N6" s="630"/>
      <c r="O6" s="626"/>
      <c r="P6" s="631"/>
      <c r="Q6" s="632"/>
      <c r="R6" s="632"/>
      <c r="S6" s="632"/>
      <c r="T6" s="632"/>
      <c r="U6" s="632"/>
      <c r="V6" s="632"/>
      <c r="W6" s="632"/>
      <c r="X6" s="632"/>
      <c r="Y6" s="632"/>
      <c r="Z6" s="632"/>
      <c r="AA6" s="632"/>
      <c r="AB6" s="633"/>
    </row>
    <row r="7" spans="1:28" ht="29.25" customHeight="1">
      <c r="B7" s="585" t="s">
        <v>257</v>
      </c>
      <c r="C7" s="637"/>
      <c r="D7" s="637"/>
      <c r="E7" s="637"/>
      <c r="F7" s="638"/>
      <c r="G7" s="634"/>
      <c r="H7" s="635"/>
      <c r="I7" s="635"/>
      <c r="J7" s="635"/>
      <c r="K7" s="635"/>
      <c r="L7" s="635"/>
      <c r="M7" s="635"/>
      <c r="N7" s="635"/>
      <c r="O7" s="635"/>
      <c r="P7" s="635"/>
      <c r="Q7" s="635"/>
      <c r="R7" s="635"/>
      <c r="S7" s="635"/>
      <c r="T7" s="635"/>
      <c r="U7" s="635"/>
      <c r="V7" s="635"/>
      <c r="W7" s="635"/>
      <c r="X7" s="635"/>
      <c r="Y7" s="635"/>
      <c r="Z7" s="635"/>
      <c r="AA7" s="635"/>
      <c r="AB7" s="636"/>
    </row>
    <row r="8" spans="1:28" ht="7.5" customHeight="1"/>
    <row r="9" spans="1:28" ht="18" customHeight="1">
      <c r="A9" s="204" t="s">
        <v>256</v>
      </c>
    </row>
    <row r="10" spans="1:28" ht="18" customHeight="1">
      <c r="A10" s="182" t="s">
        <v>255</v>
      </c>
      <c r="B10" s="221"/>
      <c r="C10" s="221"/>
    </row>
    <row r="11" spans="1:28" ht="12" customHeight="1">
      <c r="B11" s="639" t="s">
        <v>254</v>
      </c>
      <c r="C11" s="731" t="s">
        <v>253</v>
      </c>
      <c r="D11" s="732"/>
      <c r="E11" s="732"/>
      <c r="F11" s="733"/>
      <c r="G11" s="634" t="str">
        <f>PHONETIC(G12)</f>
        <v/>
      </c>
      <c r="H11" s="635"/>
      <c r="I11" s="635"/>
      <c r="J11" s="635"/>
      <c r="K11" s="635"/>
      <c r="L11" s="635"/>
      <c r="M11" s="635"/>
      <c r="N11" s="635"/>
      <c r="O11" s="636"/>
      <c r="P11" s="626" t="s">
        <v>252</v>
      </c>
      <c r="Q11" s="640"/>
      <c r="R11" s="640"/>
      <c r="S11" s="613"/>
      <c r="T11" s="613"/>
      <c r="U11" s="721" t="s">
        <v>251</v>
      </c>
      <c r="V11" s="721"/>
      <c r="W11" s="721"/>
      <c r="X11" s="721"/>
      <c r="Y11" s="721"/>
      <c r="Z11" s="721"/>
      <c r="AA11" s="721"/>
      <c r="AB11" s="721"/>
    </row>
    <row r="12" spans="1:28" ht="12" customHeight="1">
      <c r="B12" s="639"/>
      <c r="C12" s="722" t="s">
        <v>250</v>
      </c>
      <c r="D12" s="723"/>
      <c r="E12" s="723"/>
      <c r="F12" s="724"/>
      <c r="G12" s="643"/>
      <c r="H12" s="643"/>
      <c r="I12" s="643"/>
      <c r="J12" s="643"/>
      <c r="K12" s="643"/>
      <c r="L12" s="643"/>
      <c r="M12" s="643"/>
      <c r="N12" s="643"/>
      <c r="O12" s="643"/>
      <c r="P12" s="626"/>
      <c r="Q12" s="640"/>
      <c r="R12" s="640"/>
      <c r="S12" s="613"/>
      <c r="T12" s="613"/>
      <c r="U12" s="629"/>
      <c r="V12" s="629"/>
      <c r="W12" s="629"/>
      <c r="X12" s="629"/>
      <c r="Y12" s="629"/>
      <c r="Z12" s="629"/>
      <c r="AA12" s="629"/>
      <c r="AB12" s="629"/>
    </row>
    <row r="13" spans="1:28" ht="18.75" customHeight="1">
      <c r="B13" s="639"/>
      <c r="C13" s="725"/>
      <c r="D13" s="726"/>
      <c r="E13" s="726"/>
      <c r="F13" s="727"/>
      <c r="G13" s="643"/>
      <c r="H13" s="643"/>
      <c r="I13" s="643"/>
      <c r="J13" s="643"/>
      <c r="K13" s="643"/>
      <c r="L13" s="643"/>
      <c r="M13" s="643"/>
      <c r="N13" s="643"/>
      <c r="O13" s="643"/>
      <c r="P13" s="660" t="s">
        <v>249</v>
      </c>
      <c r="Q13" s="661"/>
      <c r="R13" s="661"/>
      <c r="S13" s="661"/>
      <c r="T13" s="662"/>
      <c r="U13" s="656"/>
      <c r="V13" s="657"/>
      <c r="W13" s="657"/>
      <c r="X13" s="657"/>
      <c r="Y13" s="657"/>
      <c r="Z13" s="657"/>
      <c r="AA13" s="658"/>
      <c r="AB13" s="659"/>
    </row>
    <row r="14" spans="1:28" ht="18.75" customHeight="1">
      <c r="B14" s="639"/>
      <c r="C14" s="728"/>
      <c r="D14" s="729"/>
      <c r="E14" s="729"/>
      <c r="F14" s="730"/>
      <c r="G14" s="643"/>
      <c r="H14" s="643"/>
      <c r="I14" s="643"/>
      <c r="J14" s="643"/>
      <c r="K14" s="643"/>
      <c r="L14" s="643"/>
      <c r="M14" s="643"/>
      <c r="N14" s="643"/>
      <c r="O14" s="643"/>
      <c r="P14" s="640" t="s">
        <v>248</v>
      </c>
      <c r="Q14" s="640"/>
      <c r="R14" s="640"/>
      <c r="S14" s="640"/>
      <c r="T14" s="640"/>
      <c r="U14" s="613"/>
      <c r="V14" s="613"/>
      <c r="W14" s="613"/>
      <c r="X14" s="613"/>
      <c r="Y14" s="613"/>
      <c r="Z14" s="613"/>
      <c r="AA14" s="613"/>
      <c r="AB14" s="613"/>
    </row>
    <row r="15" spans="1:28" ht="18" customHeight="1">
      <c r="A15" s="182" t="s">
        <v>247</v>
      </c>
      <c r="U15" s="220"/>
      <c r="V15" s="220"/>
    </row>
    <row r="16" spans="1:28" ht="35.25" customHeight="1">
      <c r="B16" s="588" t="s">
        <v>246</v>
      </c>
      <c r="C16" s="219" t="s">
        <v>245</v>
      </c>
      <c r="D16" s="625" t="s">
        <v>244</v>
      </c>
      <c r="E16" s="641"/>
      <c r="F16" s="641"/>
      <c r="G16" s="642"/>
      <c r="H16" s="585" t="s">
        <v>243</v>
      </c>
      <c r="I16" s="627"/>
      <c r="J16" s="628"/>
      <c r="K16" s="585" t="s">
        <v>242</v>
      </c>
      <c r="L16" s="648"/>
      <c r="M16" s="649"/>
      <c r="N16" s="585" t="s">
        <v>241</v>
      </c>
      <c r="O16" s="638"/>
      <c r="P16" s="585" t="s">
        <v>240</v>
      </c>
      <c r="Q16" s="652"/>
      <c r="R16" s="652"/>
      <c r="S16" s="653"/>
      <c r="T16" s="650" t="s">
        <v>239</v>
      </c>
      <c r="U16" s="651"/>
      <c r="V16" s="650" t="s">
        <v>238</v>
      </c>
      <c r="W16" s="651"/>
      <c r="X16" s="585" t="s">
        <v>237</v>
      </c>
      <c r="Y16" s="586"/>
      <c r="Z16" s="586"/>
      <c r="AA16" s="586"/>
      <c r="AB16" s="587"/>
    </row>
    <row r="17" spans="2:29" ht="11.25" customHeight="1">
      <c r="B17" s="589"/>
      <c r="C17" s="734"/>
      <c r="D17" s="580"/>
      <c r="E17" s="581"/>
      <c r="F17" s="581"/>
      <c r="G17" s="582"/>
      <c r="H17" s="594"/>
      <c r="I17" s="595"/>
      <c r="J17" s="596"/>
      <c r="K17" s="602"/>
      <c r="L17" s="603"/>
      <c r="M17" s="604"/>
      <c r="N17" s="609"/>
      <c r="O17" s="610"/>
      <c r="P17" s="580"/>
      <c r="Q17" s="581"/>
      <c r="R17" s="581"/>
      <c r="S17" s="582"/>
      <c r="T17" s="583"/>
      <c r="U17" s="584"/>
      <c r="V17" s="583"/>
      <c r="W17" s="584"/>
      <c r="X17" s="580" t="s">
        <v>236</v>
      </c>
      <c r="Y17" s="581"/>
      <c r="Z17" s="581"/>
      <c r="AA17" s="581"/>
      <c r="AB17" s="582"/>
      <c r="AC17" s="177"/>
    </row>
    <row r="18" spans="2:29" ht="11.25" customHeight="1">
      <c r="B18" s="589"/>
      <c r="C18" s="734"/>
      <c r="D18" s="608"/>
      <c r="E18" s="592"/>
      <c r="F18" s="592"/>
      <c r="G18" s="593"/>
      <c r="H18" s="597"/>
      <c r="I18" s="598"/>
      <c r="J18" s="599"/>
      <c r="K18" s="605"/>
      <c r="L18" s="606"/>
      <c r="M18" s="607"/>
      <c r="N18" s="611"/>
      <c r="O18" s="612"/>
      <c r="P18" s="608"/>
      <c r="Q18" s="592"/>
      <c r="R18" s="592"/>
      <c r="S18" s="593"/>
      <c r="T18" s="600" t="s">
        <v>231</v>
      </c>
      <c r="U18" s="601"/>
      <c r="V18" s="600" t="s">
        <v>231</v>
      </c>
      <c r="W18" s="601"/>
      <c r="X18" s="591" t="s">
        <v>234</v>
      </c>
      <c r="Y18" s="592"/>
      <c r="Z18" s="592"/>
      <c r="AA18" s="592"/>
      <c r="AB18" s="593"/>
      <c r="AC18" s="177"/>
    </row>
    <row r="19" spans="2:29" ht="11.25" customHeight="1">
      <c r="B19" s="589"/>
      <c r="C19" s="734"/>
      <c r="D19" s="580"/>
      <c r="E19" s="581"/>
      <c r="F19" s="581"/>
      <c r="G19" s="582"/>
      <c r="H19" s="594"/>
      <c r="I19" s="595"/>
      <c r="J19" s="596"/>
      <c r="K19" s="602"/>
      <c r="L19" s="603"/>
      <c r="M19" s="604"/>
      <c r="N19" s="609"/>
      <c r="O19" s="610"/>
      <c r="P19" s="580"/>
      <c r="Q19" s="581"/>
      <c r="R19" s="581"/>
      <c r="S19" s="582"/>
      <c r="T19" s="583"/>
      <c r="U19" s="584"/>
      <c r="V19" s="583"/>
      <c r="W19" s="584"/>
      <c r="X19" s="580" t="s">
        <v>236</v>
      </c>
      <c r="Y19" s="581"/>
      <c r="Z19" s="581"/>
      <c r="AA19" s="581"/>
      <c r="AB19" s="582"/>
      <c r="AC19" s="177"/>
    </row>
    <row r="20" spans="2:29" ht="11.25" customHeight="1">
      <c r="B20" s="589"/>
      <c r="C20" s="734"/>
      <c r="D20" s="608"/>
      <c r="E20" s="592"/>
      <c r="F20" s="592"/>
      <c r="G20" s="593"/>
      <c r="H20" s="597"/>
      <c r="I20" s="598"/>
      <c r="J20" s="599"/>
      <c r="K20" s="605"/>
      <c r="L20" s="606"/>
      <c r="M20" s="607"/>
      <c r="N20" s="611"/>
      <c r="O20" s="612"/>
      <c r="P20" s="608"/>
      <c r="Q20" s="592"/>
      <c r="R20" s="592"/>
      <c r="S20" s="593"/>
      <c r="T20" s="600" t="s">
        <v>231</v>
      </c>
      <c r="U20" s="601"/>
      <c r="V20" s="654" t="s">
        <v>235</v>
      </c>
      <c r="W20" s="655"/>
      <c r="X20" s="591" t="s">
        <v>234</v>
      </c>
      <c r="Y20" s="592"/>
      <c r="Z20" s="592"/>
      <c r="AA20" s="592"/>
      <c r="AB20" s="593"/>
      <c r="AC20" s="177"/>
    </row>
    <row r="21" spans="2:29" ht="11.25" customHeight="1">
      <c r="B21" s="589"/>
      <c r="C21" s="734"/>
      <c r="D21" s="580"/>
      <c r="E21" s="581"/>
      <c r="F21" s="581"/>
      <c r="G21" s="582"/>
      <c r="H21" s="594"/>
      <c r="I21" s="595"/>
      <c r="J21" s="596"/>
      <c r="K21" s="602"/>
      <c r="L21" s="603"/>
      <c r="M21" s="604"/>
      <c r="N21" s="609"/>
      <c r="O21" s="610"/>
      <c r="P21" s="580"/>
      <c r="Q21" s="581"/>
      <c r="R21" s="581"/>
      <c r="S21" s="582"/>
      <c r="T21" s="583"/>
      <c r="U21" s="584"/>
      <c r="V21" s="583"/>
      <c r="W21" s="584"/>
      <c r="X21" s="580" t="s">
        <v>236</v>
      </c>
      <c r="Y21" s="581"/>
      <c r="Z21" s="581"/>
      <c r="AA21" s="581"/>
      <c r="AB21" s="582"/>
      <c r="AC21" s="177"/>
    </row>
    <row r="22" spans="2:29" ht="11.25" customHeight="1">
      <c r="B22" s="589"/>
      <c r="C22" s="734"/>
      <c r="D22" s="608"/>
      <c r="E22" s="592"/>
      <c r="F22" s="592"/>
      <c r="G22" s="593"/>
      <c r="H22" s="597"/>
      <c r="I22" s="598"/>
      <c r="J22" s="599"/>
      <c r="K22" s="605"/>
      <c r="L22" s="606"/>
      <c r="M22" s="607"/>
      <c r="N22" s="611"/>
      <c r="O22" s="612"/>
      <c r="P22" s="608"/>
      <c r="Q22" s="592"/>
      <c r="R22" s="592"/>
      <c r="S22" s="593"/>
      <c r="T22" s="600" t="s">
        <v>235</v>
      </c>
      <c r="U22" s="601"/>
      <c r="V22" s="654" t="s">
        <v>235</v>
      </c>
      <c r="W22" s="655"/>
      <c r="X22" s="591" t="s">
        <v>234</v>
      </c>
      <c r="Y22" s="592"/>
      <c r="Z22" s="592"/>
      <c r="AA22" s="592"/>
      <c r="AB22" s="593"/>
      <c r="AC22" s="177"/>
    </row>
    <row r="23" spans="2:29" ht="11.25" customHeight="1">
      <c r="B23" s="589"/>
      <c r="C23" s="734"/>
      <c r="D23" s="580"/>
      <c r="E23" s="581"/>
      <c r="F23" s="581"/>
      <c r="G23" s="582"/>
      <c r="H23" s="594"/>
      <c r="I23" s="595"/>
      <c r="J23" s="596"/>
      <c r="K23" s="602"/>
      <c r="L23" s="603"/>
      <c r="M23" s="604"/>
      <c r="N23" s="609"/>
      <c r="O23" s="610"/>
      <c r="P23" s="580"/>
      <c r="Q23" s="581"/>
      <c r="R23" s="581"/>
      <c r="S23" s="582"/>
      <c r="T23" s="583"/>
      <c r="U23" s="584"/>
      <c r="V23" s="583"/>
      <c r="W23" s="584"/>
      <c r="X23" s="580" t="s">
        <v>236</v>
      </c>
      <c r="Y23" s="581"/>
      <c r="Z23" s="581"/>
      <c r="AA23" s="581"/>
      <c r="AB23" s="582"/>
      <c r="AC23" s="177"/>
    </row>
    <row r="24" spans="2:29" ht="11.25" customHeight="1">
      <c r="B24" s="589"/>
      <c r="C24" s="734"/>
      <c r="D24" s="608"/>
      <c r="E24" s="592"/>
      <c r="F24" s="592"/>
      <c r="G24" s="593"/>
      <c r="H24" s="597"/>
      <c r="I24" s="598"/>
      <c r="J24" s="599"/>
      <c r="K24" s="605"/>
      <c r="L24" s="606"/>
      <c r="M24" s="607"/>
      <c r="N24" s="611"/>
      <c r="O24" s="612"/>
      <c r="P24" s="608"/>
      <c r="Q24" s="592"/>
      <c r="R24" s="592"/>
      <c r="S24" s="593"/>
      <c r="T24" s="600" t="s">
        <v>235</v>
      </c>
      <c r="U24" s="601"/>
      <c r="V24" s="654" t="s">
        <v>235</v>
      </c>
      <c r="W24" s="655"/>
      <c r="X24" s="591" t="s">
        <v>234</v>
      </c>
      <c r="Y24" s="592"/>
      <c r="Z24" s="592"/>
      <c r="AA24" s="592"/>
      <c r="AB24" s="593"/>
      <c r="AC24" s="177"/>
    </row>
    <row r="25" spans="2:29" ht="11.25" customHeight="1">
      <c r="B25" s="589"/>
      <c r="C25" s="734"/>
      <c r="D25" s="580"/>
      <c r="E25" s="581"/>
      <c r="F25" s="581"/>
      <c r="G25" s="582"/>
      <c r="H25" s="594"/>
      <c r="I25" s="595"/>
      <c r="J25" s="596"/>
      <c r="K25" s="602"/>
      <c r="L25" s="603"/>
      <c r="M25" s="604"/>
      <c r="N25" s="609"/>
      <c r="O25" s="610"/>
      <c r="P25" s="580"/>
      <c r="Q25" s="581"/>
      <c r="R25" s="581"/>
      <c r="S25" s="582"/>
      <c r="T25" s="583"/>
      <c r="U25" s="584"/>
      <c r="V25" s="583"/>
      <c r="W25" s="584"/>
      <c r="X25" s="580" t="s">
        <v>236</v>
      </c>
      <c r="Y25" s="581"/>
      <c r="Z25" s="581"/>
      <c r="AA25" s="581"/>
      <c r="AB25" s="582"/>
      <c r="AC25" s="177"/>
    </row>
    <row r="26" spans="2:29" ht="11.25" customHeight="1">
      <c r="B26" s="589"/>
      <c r="C26" s="734"/>
      <c r="D26" s="608"/>
      <c r="E26" s="592"/>
      <c r="F26" s="592"/>
      <c r="G26" s="593"/>
      <c r="H26" s="597"/>
      <c r="I26" s="598"/>
      <c r="J26" s="599"/>
      <c r="K26" s="605"/>
      <c r="L26" s="606"/>
      <c r="M26" s="607"/>
      <c r="N26" s="611"/>
      <c r="O26" s="612"/>
      <c r="P26" s="608"/>
      <c r="Q26" s="592"/>
      <c r="R26" s="592"/>
      <c r="S26" s="593"/>
      <c r="T26" s="600" t="s">
        <v>235</v>
      </c>
      <c r="U26" s="601"/>
      <c r="V26" s="654" t="s">
        <v>235</v>
      </c>
      <c r="W26" s="655"/>
      <c r="X26" s="591" t="s">
        <v>234</v>
      </c>
      <c r="Y26" s="592"/>
      <c r="Z26" s="592"/>
      <c r="AA26" s="592"/>
      <c r="AB26" s="593"/>
      <c r="AC26" s="177"/>
    </row>
    <row r="27" spans="2:29" ht="11.25" customHeight="1">
      <c r="B27" s="589"/>
      <c r="C27" s="734"/>
      <c r="D27" s="580"/>
      <c r="E27" s="581"/>
      <c r="F27" s="581"/>
      <c r="G27" s="582"/>
      <c r="H27" s="594"/>
      <c r="I27" s="595"/>
      <c r="J27" s="596"/>
      <c r="K27" s="602"/>
      <c r="L27" s="603"/>
      <c r="M27" s="604"/>
      <c r="N27" s="609"/>
      <c r="O27" s="610"/>
      <c r="P27" s="580"/>
      <c r="Q27" s="581"/>
      <c r="R27" s="581"/>
      <c r="S27" s="582"/>
      <c r="T27" s="583"/>
      <c r="U27" s="584"/>
      <c r="V27" s="583"/>
      <c r="W27" s="584"/>
      <c r="X27" s="580" t="s">
        <v>236</v>
      </c>
      <c r="Y27" s="581"/>
      <c r="Z27" s="581"/>
      <c r="AA27" s="581"/>
      <c r="AB27" s="582"/>
      <c r="AC27" s="177"/>
    </row>
    <row r="28" spans="2:29" ht="11.25" customHeight="1">
      <c r="B28" s="589"/>
      <c r="C28" s="734"/>
      <c r="D28" s="608"/>
      <c r="E28" s="592"/>
      <c r="F28" s="592"/>
      <c r="G28" s="593"/>
      <c r="H28" s="597"/>
      <c r="I28" s="598"/>
      <c r="J28" s="599"/>
      <c r="K28" s="605"/>
      <c r="L28" s="606"/>
      <c r="M28" s="607"/>
      <c r="N28" s="611"/>
      <c r="O28" s="612"/>
      <c r="P28" s="608"/>
      <c r="Q28" s="592"/>
      <c r="R28" s="592"/>
      <c r="S28" s="593"/>
      <c r="T28" s="600" t="s">
        <v>235</v>
      </c>
      <c r="U28" s="601"/>
      <c r="V28" s="654" t="s">
        <v>235</v>
      </c>
      <c r="W28" s="655"/>
      <c r="X28" s="591" t="s">
        <v>234</v>
      </c>
      <c r="Y28" s="592"/>
      <c r="Z28" s="592"/>
      <c r="AA28" s="592"/>
      <c r="AB28" s="593"/>
      <c r="AC28" s="177"/>
    </row>
    <row r="29" spans="2:29" ht="11.25" customHeight="1">
      <c r="B29" s="589"/>
      <c r="C29" s="734"/>
      <c r="D29" s="580"/>
      <c r="E29" s="581"/>
      <c r="F29" s="581"/>
      <c r="G29" s="582"/>
      <c r="H29" s="594"/>
      <c r="I29" s="595"/>
      <c r="J29" s="596"/>
      <c r="K29" s="602"/>
      <c r="L29" s="603"/>
      <c r="M29" s="604"/>
      <c r="N29" s="609"/>
      <c r="O29" s="610"/>
      <c r="P29" s="580"/>
      <c r="Q29" s="581"/>
      <c r="R29" s="581"/>
      <c r="S29" s="582"/>
      <c r="T29" s="583"/>
      <c r="U29" s="584"/>
      <c r="V29" s="583"/>
      <c r="W29" s="584"/>
      <c r="X29" s="580" t="s">
        <v>236</v>
      </c>
      <c r="Y29" s="581"/>
      <c r="Z29" s="581"/>
      <c r="AA29" s="581"/>
      <c r="AB29" s="582"/>
      <c r="AC29" s="177"/>
    </row>
    <row r="30" spans="2:29" ht="11.25" customHeight="1" thickBot="1">
      <c r="B30" s="590"/>
      <c r="C30" s="734"/>
      <c r="D30" s="608"/>
      <c r="E30" s="592"/>
      <c r="F30" s="592"/>
      <c r="G30" s="593"/>
      <c r="H30" s="597"/>
      <c r="I30" s="598"/>
      <c r="J30" s="599"/>
      <c r="K30" s="605"/>
      <c r="L30" s="606"/>
      <c r="M30" s="607"/>
      <c r="N30" s="716"/>
      <c r="O30" s="717"/>
      <c r="P30" s="713"/>
      <c r="Q30" s="714"/>
      <c r="R30" s="714"/>
      <c r="S30" s="715"/>
      <c r="T30" s="600" t="s">
        <v>235</v>
      </c>
      <c r="U30" s="601"/>
      <c r="V30" s="654" t="s">
        <v>235</v>
      </c>
      <c r="W30" s="655"/>
      <c r="X30" s="591" t="s">
        <v>234</v>
      </c>
      <c r="Y30" s="592"/>
      <c r="Z30" s="592"/>
      <c r="AA30" s="592"/>
      <c r="AB30" s="593"/>
      <c r="AC30" s="177"/>
    </row>
    <row r="31" spans="2:29" ht="11.25" customHeight="1" thickTop="1">
      <c r="B31" s="218"/>
      <c r="C31" s="218"/>
      <c r="D31" s="432"/>
      <c r="E31" s="432"/>
      <c r="F31" s="432"/>
      <c r="G31" s="432"/>
      <c r="H31" s="205"/>
      <c r="I31" s="205"/>
      <c r="J31" s="205"/>
      <c r="K31" s="708" t="s">
        <v>233</v>
      </c>
      <c r="L31" s="708"/>
      <c r="M31" s="708"/>
      <c r="N31" s="711" t="s">
        <v>216</v>
      </c>
      <c r="O31" s="711"/>
      <c r="P31" s="718" t="s">
        <v>232</v>
      </c>
      <c r="Q31" s="718"/>
      <c r="R31" s="718"/>
      <c r="S31" s="718"/>
      <c r="T31" s="712" t="s">
        <v>222</v>
      </c>
      <c r="U31" s="712"/>
      <c r="V31" s="712" t="s">
        <v>220</v>
      </c>
      <c r="W31" s="712"/>
      <c r="X31" s="177"/>
      <c r="Y31" s="177"/>
      <c r="Z31" s="177"/>
      <c r="AA31" s="177"/>
      <c r="AB31" s="177"/>
    </row>
    <row r="32" spans="2:29" ht="12" customHeight="1">
      <c r="B32" s="218"/>
      <c r="C32" s="218"/>
      <c r="D32" s="177"/>
      <c r="E32" s="177"/>
      <c r="F32" s="177"/>
      <c r="G32" s="177"/>
      <c r="H32" s="205"/>
      <c r="I32" s="205"/>
      <c r="J32" s="205"/>
      <c r="K32" s="709"/>
      <c r="L32" s="709"/>
      <c r="M32" s="709"/>
      <c r="N32" s="706">
        <f>SUM(N17:O30)</f>
        <v>0</v>
      </c>
      <c r="O32" s="706"/>
      <c r="P32" s="719"/>
      <c r="Q32" s="719"/>
      <c r="R32" s="719"/>
      <c r="S32" s="719"/>
      <c r="T32" s="646">
        <f>SUM(T17,T19,T21,T23,T25,T27,T29)</f>
        <v>0</v>
      </c>
      <c r="U32" s="647"/>
      <c r="V32" s="646">
        <f>SUM(V17,V19,V21,V23,V25,V27,V29)</f>
        <v>0</v>
      </c>
      <c r="W32" s="647"/>
      <c r="X32" s="177"/>
      <c r="Y32" s="177"/>
      <c r="Z32" s="177"/>
      <c r="AA32" s="177"/>
      <c r="AB32" s="177"/>
    </row>
    <row r="33" spans="1:39" ht="12" customHeight="1" thickBot="1">
      <c r="B33" s="218"/>
      <c r="C33" s="218"/>
      <c r="D33" s="177"/>
      <c r="E33" s="177"/>
      <c r="F33" s="177"/>
      <c r="G33" s="177"/>
      <c r="H33" s="177"/>
      <c r="I33" s="205"/>
      <c r="J33" s="205"/>
      <c r="K33" s="710"/>
      <c r="L33" s="710"/>
      <c r="M33" s="710"/>
      <c r="N33" s="707"/>
      <c r="O33" s="707"/>
      <c r="P33" s="720"/>
      <c r="Q33" s="720"/>
      <c r="R33" s="720"/>
      <c r="S33" s="720"/>
      <c r="T33" s="600" t="s">
        <v>231</v>
      </c>
      <c r="U33" s="601"/>
      <c r="V33" s="644" t="s">
        <v>231</v>
      </c>
      <c r="W33" s="645"/>
      <c r="Z33" s="177"/>
      <c r="AA33" s="177"/>
      <c r="AB33" s="177"/>
    </row>
    <row r="34" spans="1:39" ht="7.5" customHeight="1" thickTop="1">
      <c r="B34" s="218"/>
      <c r="C34" s="218"/>
      <c r="D34" s="177"/>
      <c r="E34" s="177"/>
      <c r="F34" s="177"/>
      <c r="G34" s="177"/>
      <c r="H34" s="177"/>
      <c r="I34" s="205"/>
      <c r="J34" s="205"/>
      <c r="K34" s="205"/>
      <c r="L34" s="205"/>
      <c r="M34" s="205"/>
      <c r="N34" s="205"/>
      <c r="O34" s="206"/>
      <c r="P34" s="206"/>
      <c r="Q34" s="206"/>
      <c r="R34" s="206"/>
      <c r="S34" s="206"/>
      <c r="T34" s="206"/>
      <c r="U34" s="206"/>
      <c r="V34" s="206"/>
      <c r="W34" s="206"/>
      <c r="X34" s="177"/>
      <c r="Y34" s="177"/>
      <c r="Z34" s="177"/>
      <c r="AA34" s="177"/>
      <c r="AB34" s="177"/>
    </row>
    <row r="35" spans="1:39" ht="72" customHeight="1">
      <c r="A35" s="419"/>
      <c r="B35" s="217" t="s">
        <v>230</v>
      </c>
      <c r="C35" s="564" t="s">
        <v>446</v>
      </c>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E35" s="562"/>
      <c r="AF35" s="562"/>
      <c r="AG35" s="562"/>
      <c r="AH35" s="562"/>
      <c r="AI35" s="562"/>
      <c r="AJ35" s="562"/>
      <c r="AK35" s="562"/>
    </row>
    <row r="36" spans="1:39" ht="24.75" customHeight="1">
      <c r="A36" s="421"/>
      <c r="B36" s="216" t="s">
        <v>229</v>
      </c>
      <c r="C36" s="566" t="s">
        <v>228</v>
      </c>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E36" s="565"/>
      <c r="AF36" s="565"/>
      <c r="AG36" s="565"/>
      <c r="AH36" s="565"/>
      <c r="AI36" s="565"/>
      <c r="AJ36" s="565"/>
      <c r="AK36" s="565"/>
      <c r="AL36" s="565"/>
    </row>
    <row r="37" spans="1:39" ht="39.75" customHeight="1">
      <c r="A37" s="421"/>
      <c r="B37" s="215" t="s">
        <v>227</v>
      </c>
      <c r="C37" s="564" t="s">
        <v>511</v>
      </c>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E37" s="562"/>
      <c r="AF37" s="562"/>
      <c r="AG37" s="562"/>
      <c r="AH37" s="562"/>
      <c r="AI37" s="562"/>
      <c r="AJ37" s="562"/>
      <c r="AK37" s="562"/>
      <c r="AL37" s="562"/>
      <c r="AM37" s="562"/>
    </row>
    <row r="38" spans="1:39" s="212" customFormat="1" ht="23.25" customHeight="1">
      <c r="A38" s="213"/>
      <c r="B38" s="214" t="s">
        <v>226</v>
      </c>
      <c r="C38" s="564" t="s">
        <v>225</v>
      </c>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E38" s="562"/>
      <c r="AF38" s="562"/>
      <c r="AG38" s="563"/>
      <c r="AH38" s="562"/>
      <c r="AI38" s="562"/>
      <c r="AJ38" s="562"/>
      <c r="AK38" s="562"/>
      <c r="AL38" s="562"/>
    </row>
    <row r="39" spans="1:39" s="212" customFormat="1" ht="3.75" customHeight="1">
      <c r="A39" s="213"/>
      <c r="B39" s="177"/>
      <c r="C39" s="177"/>
      <c r="D39" s="177"/>
      <c r="E39" s="419"/>
      <c r="F39" s="419"/>
      <c r="G39" s="419"/>
      <c r="H39" s="419"/>
      <c r="I39" s="419"/>
      <c r="J39" s="419"/>
      <c r="K39" s="419"/>
      <c r="L39" s="419"/>
      <c r="M39" s="419"/>
      <c r="N39" s="419"/>
      <c r="O39" s="419"/>
      <c r="P39" s="419"/>
      <c r="Q39" s="419"/>
      <c r="R39" s="419"/>
      <c r="S39" s="419"/>
      <c r="T39" s="419"/>
      <c r="U39" s="419"/>
      <c r="V39" s="419"/>
      <c r="W39" s="420"/>
      <c r="X39" s="419"/>
      <c r="Y39" s="419"/>
      <c r="Z39" s="419"/>
      <c r="AA39" s="419"/>
      <c r="AB39" s="419"/>
    </row>
    <row r="40" spans="1:39" s="212" customFormat="1">
      <c r="A40" s="182"/>
      <c r="B40" s="177"/>
      <c r="C40" s="177"/>
      <c r="D40" s="177"/>
      <c r="E40" s="419"/>
      <c r="F40" s="419"/>
      <c r="G40" s="419"/>
      <c r="H40" s="419"/>
      <c r="I40" s="419"/>
      <c r="J40" s="419"/>
      <c r="K40" s="419"/>
      <c r="L40" s="416"/>
      <c r="M40" s="419"/>
      <c r="N40" s="419"/>
      <c r="O40" s="419"/>
      <c r="P40" s="419"/>
      <c r="Q40" s="419"/>
      <c r="R40" s="419"/>
      <c r="S40" s="419"/>
      <c r="T40" s="419"/>
      <c r="U40" s="419"/>
      <c r="V40" s="419"/>
      <c r="W40" s="420"/>
      <c r="X40" s="419"/>
      <c r="Y40" s="419"/>
      <c r="Z40" s="419"/>
      <c r="AA40" s="419"/>
      <c r="AB40" s="419"/>
    </row>
    <row r="41" spans="1:39" s="212" customFormat="1" ht="14.25" customHeight="1">
      <c r="A41" s="182" t="s">
        <v>224</v>
      </c>
      <c r="B41" s="177"/>
      <c r="C41" s="177"/>
      <c r="D41" s="177"/>
      <c r="E41" s="419"/>
      <c r="F41" s="419"/>
      <c r="G41" s="419"/>
      <c r="H41" s="419"/>
      <c r="I41" s="419"/>
      <c r="J41" s="419"/>
      <c r="K41" s="419"/>
      <c r="L41" s="419"/>
      <c r="M41" s="419"/>
      <c r="N41" s="419"/>
      <c r="O41" s="419"/>
      <c r="P41" s="419"/>
      <c r="Q41" s="419"/>
      <c r="R41" s="419"/>
      <c r="S41" s="419"/>
      <c r="T41" s="419"/>
      <c r="U41" s="419"/>
      <c r="V41" s="419"/>
      <c r="W41" s="419"/>
      <c r="X41" s="667"/>
      <c r="Y41" s="668"/>
      <c r="Z41" s="667"/>
      <c r="AA41" s="668"/>
      <c r="AB41" s="419"/>
    </row>
    <row r="42" spans="1:39" ht="6.75" customHeight="1" thickBot="1">
      <c r="B42" s="177"/>
      <c r="C42" s="177"/>
      <c r="D42" s="436"/>
      <c r="E42" s="436"/>
      <c r="F42" s="531"/>
      <c r="G42" s="531"/>
      <c r="H42" s="177"/>
      <c r="I42" s="531"/>
      <c r="J42" s="531"/>
      <c r="K42" s="177"/>
      <c r="L42" s="177"/>
      <c r="M42" s="177"/>
      <c r="N42" s="210"/>
      <c r="O42" s="210"/>
      <c r="P42" s="210"/>
      <c r="Q42" s="210"/>
      <c r="R42" s="210"/>
      <c r="S42" s="210"/>
      <c r="T42" s="210"/>
      <c r="U42" s="211"/>
      <c r="V42" s="211"/>
      <c r="W42" s="206"/>
      <c r="X42" s="210"/>
      <c r="Y42" s="210"/>
      <c r="Z42" s="209"/>
      <c r="AA42" s="207"/>
    </row>
    <row r="43" spans="1:39" ht="11.25" customHeight="1" thickTop="1">
      <c r="B43" s="681" t="s">
        <v>223</v>
      </c>
      <c r="C43" s="681"/>
      <c r="D43" s="681"/>
      <c r="E43" s="681"/>
      <c r="F43" s="575" t="s">
        <v>222</v>
      </c>
      <c r="G43" s="576"/>
      <c r="H43" s="578" t="s">
        <v>221</v>
      </c>
      <c r="I43" s="575" t="s">
        <v>220</v>
      </c>
      <c r="J43" s="576"/>
      <c r="K43" s="577" t="s">
        <v>219</v>
      </c>
      <c r="L43" s="531"/>
      <c r="M43" s="578" t="s">
        <v>218</v>
      </c>
      <c r="N43" s="579" t="s">
        <v>217</v>
      </c>
      <c r="O43" s="579"/>
      <c r="P43" s="579"/>
      <c r="Q43" s="579"/>
      <c r="R43" s="579"/>
      <c r="S43" s="579"/>
      <c r="T43" s="579"/>
      <c r="U43" s="682" t="s">
        <v>216</v>
      </c>
      <c r="V43" s="683"/>
      <c r="W43" s="673" t="s">
        <v>215</v>
      </c>
      <c r="X43" s="674" t="e">
        <f>(F44+(I44/2))/U44</f>
        <v>#DIV/0!</v>
      </c>
      <c r="Y43" s="675"/>
      <c r="AA43" s="207"/>
    </row>
    <row r="44" spans="1:39" ht="15" customHeight="1" thickBot="1">
      <c r="B44" s="681"/>
      <c r="C44" s="681"/>
      <c r="D44" s="681"/>
      <c r="E44" s="681"/>
      <c r="F44" s="573">
        <f>T32</f>
        <v>0</v>
      </c>
      <c r="G44" s="574"/>
      <c r="H44" s="578"/>
      <c r="I44" s="573">
        <f>V32</f>
        <v>0</v>
      </c>
      <c r="J44" s="574"/>
      <c r="K44" s="577"/>
      <c r="L44" s="531"/>
      <c r="M44" s="578"/>
      <c r="N44" s="579"/>
      <c r="O44" s="579"/>
      <c r="P44" s="579"/>
      <c r="Q44" s="579"/>
      <c r="R44" s="579"/>
      <c r="S44" s="579"/>
      <c r="T44" s="579"/>
      <c r="U44" s="671">
        <f>N32</f>
        <v>0</v>
      </c>
      <c r="V44" s="672"/>
      <c r="W44" s="673"/>
      <c r="X44" s="676"/>
      <c r="Y44" s="677"/>
      <c r="Z44" s="208" t="s">
        <v>214</v>
      </c>
      <c r="AA44" s="207"/>
      <c r="AB44" s="177"/>
    </row>
    <row r="45" spans="1:39" ht="9" customHeight="1" thickTop="1">
      <c r="B45" s="183"/>
      <c r="C45" s="177"/>
      <c r="D45" s="432"/>
      <c r="E45" s="432"/>
      <c r="F45" s="432"/>
      <c r="G45" s="432"/>
      <c r="H45" s="432"/>
      <c r="I45" s="432"/>
      <c r="J45" s="416"/>
      <c r="K45" s="416"/>
      <c r="L45" s="177"/>
      <c r="M45" s="177"/>
      <c r="N45" s="416"/>
      <c r="O45" s="177"/>
      <c r="P45" s="177"/>
      <c r="Q45" s="177"/>
      <c r="R45" s="177"/>
      <c r="S45" s="205"/>
      <c r="T45" s="205"/>
      <c r="U45" s="206"/>
      <c r="V45" s="206"/>
      <c r="W45" s="205"/>
      <c r="X45" s="665"/>
      <c r="Y45" s="666"/>
      <c r="Z45" s="669"/>
      <c r="AA45" s="670"/>
      <c r="AB45" s="183"/>
    </row>
    <row r="46" spans="1:39" ht="13.5" customHeight="1">
      <c r="B46" s="567" t="s">
        <v>213</v>
      </c>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9"/>
    </row>
    <row r="47" spans="1:39" ht="13.5" customHeight="1">
      <c r="B47" s="570"/>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2"/>
    </row>
    <row r="48" spans="1:39" ht="29.25" customHeight="1">
      <c r="B48" s="700"/>
      <c r="C48" s="701"/>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2"/>
    </row>
    <row r="49" spans="1:28" ht="13.5" customHeight="1">
      <c r="B49" s="703" t="s">
        <v>212</v>
      </c>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5"/>
    </row>
    <row r="50" spans="1:28" ht="28.5" customHeight="1">
      <c r="B50" s="678"/>
      <c r="C50" s="679"/>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80"/>
    </row>
    <row r="51" spans="1:28" ht="6.75" customHeight="1"/>
    <row r="52" spans="1:28" ht="18" customHeight="1">
      <c r="A52" s="204" t="s">
        <v>211</v>
      </c>
    </row>
    <row r="53" spans="1:28" ht="13.5" customHeight="1">
      <c r="B53" s="703" t="s">
        <v>497</v>
      </c>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5"/>
    </row>
    <row r="54" spans="1:28" ht="22.5" customHeight="1">
      <c r="B54" s="684"/>
      <c r="C54" s="685"/>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6"/>
    </row>
    <row r="55" spans="1:28" ht="13.5" customHeight="1">
      <c r="B55" s="703" t="s">
        <v>210</v>
      </c>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5"/>
    </row>
    <row r="56" spans="1:28" ht="20.25" customHeight="1">
      <c r="B56" s="684"/>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6"/>
    </row>
    <row r="57" spans="1:28" ht="22.5" customHeight="1">
      <c r="B57" s="694" t="s">
        <v>498</v>
      </c>
      <c r="C57" s="695"/>
      <c r="D57" s="695"/>
      <c r="E57" s="695"/>
      <c r="F57" s="695"/>
      <c r="G57" s="695"/>
      <c r="H57" s="695"/>
      <c r="I57" s="695"/>
      <c r="J57" s="695"/>
      <c r="K57" s="695"/>
      <c r="L57" s="695"/>
      <c r="M57" s="696"/>
      <c r="N57" s="203"/>
      <c r="O57" s="193" t="s">
        <v>199</v>
      </c>
      <c r="P57" s="193" t="s">
        <v>209</v>
      </c>
      <c r="Q57" s="193"/>
      <c r="R57" s="193"/>
      <c r="S57" s="193" t="s">
        <v>208</v>
      </c>
      <c r="T57" s="193"/>
      <c r="U57" s="193"/>
      <c r="V57" s="193"/>
      <c r="W57" s="193"/>
      <c r="X57" s="193"/>
      <c r="Y57" s="193"/>
      <c r="Z57" s="200"/>
      <c r="AA57" s="193" t="s">
        <v>198</v>
      </c>
      <c r="AB57" s="202"/>
    </row>
    <row r="58" spans="1:28" ht="20.25" customHeight="1">
      <c r="B58" s="697" t="s">
        <v>499</v>
      </c>
      <c r="C58" s="698"/>
      <c r="D58" s="698"/>
      <c r="E58" s="698"/>
      <c r="F58" s="698"/>
      <c r="G58" s="698"/>
      <c r="H58" s="698"/>
      <c r="I58" s="698"/>
      <c r="J58" s="698"/>
      <c r="K58" s="698"/>
      <c r="L58" s="698"/>
      <c r="M58" s="699"/>
      <c r="N58" s="201"/>
      <c r="O58" s="199" t="s">
        <v>199</v>
      </c>
      <c r="P58" s="199" t="s">
        <v>207</v>
      </c>
      <c r="Q58" s="199"/>
      <c r="R58" s="199"/>
      <c r="S58" s="199"/>
      <c r="T58" s="199"/>
      <c r="U58" s="199"/>
      <c r="V58" s="199"/>
      <c r="W58" s="199"/>
      <c r="X58" s="199"/>
      <c r="Y58" s="199"/>
      <c r="Z58" s="200"/>
      <c r="AA58" s="199" t="s">
        <v>198</v>
      </c>
      <c r="AB58" s="198"/>
    </row>
    <row r="59" spans="1:28" ht="13.5" customHeight="1">
      <c r="B59" s="703" t="s">
        <v>206</v>
      </c>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5"/>
    </row>
    <row r="60" spans="1:28" ht="23.25" customHeight="1">
      <c r="B60" s="684"/>
      <c r="C60" s="685"/>
      <c r="D60" s="685"/>
      <c r="E60" s="685"/>
      <c r="F60" s="685"/>
      <c r="G60" s="685"/>
      <c r="H60" s="685"/>
      <c r="I60" s="685"/>
      <c r="J60" s="685"/>
      <c r="K60" s="685"/>
      <c r="L60" s="685"/>
      <c r="M60" s="685"/>
      <c r="N60" s="685"/>
      <c r="O60" s="685"/>
      <c r="P60" s="685"/>
      <c r="Q60" s="685"/>
      <c r="R60" s="685"/>
      <c r="S60" s="685"/>
      <c r="T60" s="685"/>
      <c r="U60" s="685"/>
      <c r="V60" s="685"/>
      <c r="W60" s="685"/>
      <c r="X60" s="685"/>
      <c r="Y60" s="685"/>
      <c r="Z60" s="685"/>
      <c r="AA60" s="685"/>
      <c r="AB60" s="686"/>
    </row>
    <row r="61" spans="1:28" ht="30.75" customHeight="1">
      <c r="B61" s="688" t="s">
        <v>205</v>
      </c>
      <c r="C61" s="689"/>
      <c r="D61" s="689"/>
      <c r="E61" s="689"/>
      <c r="F61" s="689"/>
      <c r="G61" s="689"/>
      <c r="H61" s="689"/>
      <c r="I61" s="689"/>
      <c r="J61" s="690"/>
      <c r="K61" s="197" t="s">
        <v>204</v>
      </c>
      <c r="L61" s="197"/>
      <c r="M61" s="197"/>
      <c r="N61" s="197"/>
      <c r="O61" s="197"/>
      <c r="P61" s="197"/>
      <c r="Q61" s="197"/>
      <c r="R61" s="196"/>
      <c r="S61" s="195"/>
      <c r="T61" s="194" t="s">
        <v>199</v>
      </c>
      <c r="U61" s="194" t="s">
        <v>203</v>
      </c>
      <c r="V61" s="194"/>
      <c r="W61" s="194"/>
      <c r="X61" s="194"/>
      <c r="Y61" s="194"/>
      <c r="Z61" s="194"/>
      <c r="AA61" s="193"/>
      <c r="AB61" s="192" t="s">
        <v>198</v>
      </c>
    </row>
    <row r="62" spans="1:28" ht="30.75" customHeight="1">
      <c r="B62" s="691"/>
      <c r="C62" s="692"/>
      <c r="D62" s="692"/>
      <c r="E62" s="692"/>
      <c r="F62" s="692"/>
      <c r="G62" s="692"/>
      <c r="H62" s="692"/>
      <c r="I62" s="692"/>
      <c r="J62" s="693"/>
      <c r="K62" s="622" t="s">
        <v>202</v>
      </c>
      <c r="L62" s="622"/>
      <c r="M62" s="622"/>
      <c r="N62" s="622"/>
      <c r="O62" s="622"/>
      <c r="P62" s="622"/>
      <c r="Q62" s="622"/>
      <c r="R62" s="687"/>
      <c r="S62" s="422"/>
      <c r="T62" s="187" t="s">
        <v>199</v>
      </c>
      <c r="U62" s="187" t="s">
        <v>201</v>
      </c>
      <c r="V62" s="187"/>
      <c r="W62" s="187"/>
      <c r="X62" s="191"/>
      <c r="Y62" s="191"/>
      <c r="Z62" s="191"/>
      <c r="AA62" s="426"/>
      <c r="AB62" s="427" t="s">
        <v>198</v>
      </c>
    </row>
    <row r="63" spans="1:28" ht="18" customHeight="1">
      <c r="B63" s="190" t="s">
        <v>200</v>
      </c>
      <c r="C63" s="189"/>
      <c r="D63" s="189"/>
      <c r="E63" s="189"/>
      <c r="F63" s="189"/>
      <c r="G63" s="189"/>
      <c r="H63" s="189"/>
      <c r="I63" s="189"/>
      <c r="J63" s="189"/>
      <c r="K63" s="189"/>
      <c r="L63" s="189"/>
      <c r="M63" s="189"/>
      <c r="N63" s="189"/>
      <c r="O63" s="189"/>
      <c r="P63" s="189"/>
      <c r="Q63" s="189"/>
      <c r="R63" s="189"/>
      <c r="S63" s="189"/>
      <c r="T63" s="189"/>
      <c r="U63" s="189"/>
      <c r="V63" s="189"/>
      <c r="W63" s="189"/>
      <c r="X63" s="188"/>
      <c r="Y63" s="422"/>
      <c r="Z63" s="663" t="s">
        <v>199</v>
      </c>
      <c r="AA63" s="187"/>
      <c r="AB63" s="576" t="s">
        <v>198</v>
      </c>
    </row>
    <row r="64" spans="1:28" ht="18" customHeight="1">
      <c r="B64" s="186" t="s">
        <v>197</v>
      </c>
      <c r="C64" s="185"/>
      <c r="D64" s="185"/>
      <c r="E64" s="185"/>
      <c r="F64" s="185"/>
      <c r="G64" s="185"/>
      <c r="H64" s="185"/>
      <c r="I64" s="185"/>
      <c r="J64" s="185"/>
      <c r="K64" s="185"/>
      <c r="L64" s="185"/>
      <c r="M64" s="185"/>
      <c r="N64" s="185"/>
      <c r="O64" s="185"/>
      <c r="P64" s="185"/>
      <c r="Q64" s="185"/>
      <c r="R64" s="185"/>
      <c r="S64" s="185"/>
      <c r="T64" s="185"/>
      <c r="U64" s="185"/>
      <c r="V64" s="185"/>
      <c r="W64" s="185"/>
      <c r="X64" s="184"/>
      <c r="Y64" s="423"/>
      <c r="Z64" s="664"/>
      <c r="AA64" s="183"/>
      <c r="AB64" s="655"/>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sheetData>
  <mergeCells count="175">
    <mergeCell ref="P21:S22"/>
    <mergeCell ref="N27:O28"/>
    <mergeCell ref="V30:W30"/>
    <mergeCell ref="T29:U29"/>
    <mergeCell ref="P23:S24"/>
    <mergeCell ref="T28:U28"/>
    <mergeCell ref="K25:M26"/>
    <mergeCell ref="V24:W24"/>
    <mergeCell ref="V26:W26"/>
    <mergeCell ref="V25:W25"/>
    <mergeCell ref="P27:S28"/>
    <mergeCell ref="D29:G30"/>
    <mergeCell ref="D25:G26"/>
    <mergeCell ref="H27:J28"/>
    <mergeCell ref="C12:F14"/>
    <mergeCell ref="C11:F11"/>
    <mergeCell ref="C17:C18"/>
    <mergeCell ref="C19:C20"/>
    <mergeCell ref="C21:C22"/>
    <mergeCell ref="C23:C24"/>
    <mergeCell ref="D17:G18"/>
    <mergeCell ref="D27:G28"/>
    <mergeCell ref="D21:G22"/>
    <mergeCell ref="C25:C26"/>
    <mergeCell ref="C27:C28"/>
    <mergeCell ref="D19:G20"/>
    <mergeCell ref="D23:G24"/>
    <mergeCell ref="H23:J24"/>
    <mergeCell ref="C29:C30"/>
    <mergeCell ref="T20:U20"/>
    <mergeCell ref="H43:H44"/>
    <mergeCell ref="H17:J18"/>
    <mergeCell ref="P19:S20"/>
    <mergeCell ref="T24:U24"/>
    <mergeCell ref="P31:S33"/>
    <mergeCell ref="H29:J30"/>
    <mergeCell ref="K29:M30"/>
    <mergeCell ref="U11:AB11"/>
    <mergeCell ref="S11:T12"/>
    <mergeCell ref="X19:AB19"/>
    <mergeCell ref="X29:AB29"/>
    <mergeCell ref="X30:AB30"/>
    <mergeCell ref="K27:M28"/>
    <mergeCell ref="V20:W20"/>
    <mergeCell ref="X18:AB18"/>
    <mergeCell ref="T27:U27"/>
    <mergeCell ref="N21:O22"/>
    <mergeCell ref="V31:W31"/>
    <mergeCell ref="V27:W27"/>
    <mergeCell ref="T23:U23"/>
    <mergeCell ref="V28:W28"/>
    <mergeCell ref="T26:U26"/>
    <mergeCell ref="T22:U22"/>
    <mergeCell ref="T33:U33"/>
    <mergeCell ref="N32:O33"/>
    <mergeCell ref="T30:U30"/>
    <mergeCell ref="T32:U32"/>
    <mergeCell ref="K31:M33"/>
    <mergeCell ref="N31:O31"/>
    <mergeCell ref="T31:U31"/>
    <mergeCell ref="P29:S30"/>
    <mergeCell ref="N29:O30"/>
    <mergeCell ref="Z63:Z64"/>
    <mergeCell ref="X45:Y45"/>
    <mergeCell ref="Z41:AA41"/>
    <mergeCell ref="Z45:AA45"/>
    <mergeCell ref="U44:V44"/>
    <mergeCell ref="W43:W44"/>
    <mergeCell ref="X43:Y44"/>
    <mergeCell ref="B50:AB50"/>
    <mergeCell ref="B43:E44"/>
    <mergeCell ref="X41:Y41"/>
    <mergeCell ref="U43:V43"/>
    <mergeCell ref="AB63:AB64"/>
    <mergeCell ref="B56:AB56"/>
    <mergeCell ref="B60:AB60"/>
    <mergeCell ref="K62:R62"/>
    <mergeCell ref="B61:J62"/>
    <mergeCell ref="B57:M57"/>
    <mergeCell ref="B58:M58"/>
    <mergeCell ref="B48:AB48"/>
    <mergeCell ref="B49:AB49"/>
    <mergeCell ref="B53:AB53"/>
    <mergeCell ref="B55:AB55"/>
    <mergeCell ref="B59:AB59"/>
    <mergeCell ref="B54:AB54"/>
    <mergeCell ref="V33:W33"/>
    <mergeCell ref="V32:W32"/>
    <mergeCell ref="G5:H5"/>
    <mergeCell ref="P17:S18"/>
    <mergeCell ref="N16:O16"/>
    <mergeCell ref="K16:M16"/>
    <mergeCell ref="T16:U16"/>
    <mergeCell ref="P16:S16"/>
    <mergeCell ref="V17:W17"/>
    <mergeCell ref="V16:W16"/>
    <mergeCell ref="K19:M20"/>
    <mergeCell ref="V21:W21"/>
    <mergeCell ref="V22:W22"/>
    <mergeCell ref="G7:AB7"/>
    <mergeCell ref="V18:W18"/>
    <mergeCell ref="U13:AB13"/>
    <mergeCell ref="P13:T13"/>
    <mergeCell ref="P11:R12"/>
    <mergeCell ref="T17:U17"/>
    <mergeCell ref="N17:O18"/>
    <mergeCell ref="X26:AB26"/>
    <mergeCell ref="V23:W23"/>
    <mergeCell ref="X23:AB23"/>
    <mergeCell ref="X24:AB24"/>
    <mergeCell ref="U14:AB14"/>
    <mergeCell ref="B2:F3"/>
    <mergeCell ref="O2:S3"/>
    <mergeCell ref="B4:F6"/>
    <mergeCell ref="G4:H4"/>
    <mergeCell ref="T2:AB3"/>
    <mergeCell ref="H16:J16"/>
    <mergeCell ref="K17:M18"/>
    <mergeCell ref="U12:AB12"/>
    <mergeCell ref="G6:O6"/>
    <mergeCell ref="P6:AB6"/>
    <mergeCell ref="T4:AB4"/>
    <mergeCell ref="T5:AB5"/>
    <mergeCell ref="B7:F7"/>
    <mergeCell ref="B11:B14"/>
    <mergeCell ref="G11:O11"/>
    <mergeCell ref="P14:T14"/>
    <mergeCell ref="D16:G16"/>
    <mergeCell ref="R4:S4"/>
    <mergeCell ref="R5:S5"/>
    <mergeCell ref="I4:Q4"/>
    <mergeCell ref="I5:Q5"/>
    <mergeCell ref="G12:O14"/>
    <mergeCell ref="X21:AB21"/>
    <mergeCell ref="T21:U21"/>
    <mergeCell ref="X16:AB16"/>
    <mergeCell ref="T19:U19"/>
    <mergeCell ref="B16:B30"/>
    <mergeCell ref="V29:W29"/>
    <mergeCell ref="X27:AB27"/>
    <mergeCell ref="X28:AB28"/>
    <mergeCell ref="H19:J20"/>
    <mergeCell ref="X17:AB17"/>
    <mergeCell ref="T18:U18"/>
    <mergeCell ref="K21:M22"/>
    <mergeCell ref="K23:M24"/>
    <mergeCell ref="P25:S26"/>
    <mergeCell ref="N25:O26"/>
    <mergeCell ref="N23:O24"/>
    <mergeCell ref="X25:AB25"/>
    <mergeCell ref="H21:J22"/>
    <mergeCell ref="H25:J26"/>
    <mergeCell ref="N19:O20"/>
    <mergeCell ref="X20:AB20"/>
    <mergeCell ref="V19:W19"/>
    <mergeCell ref="X22:AB22"/>
    <mergeCell ref="T25:U25"/>
    <mergeCell ref="AE38:AL38"/>
    <mergeCell ref="C38:AB38"/>
    <mergeCell ref="AE35:AK35"/>
    <mergeCell ref="C35:AB35"/>
    <mergeCell ref="AE36:AL36"/>
    <mergeCell ref="C36:AB36"/>
    <mergeCell ref="AE37:AM37"/>
    <mergeCell ref="C37:AB37"/>
    <mergeCell ref="B46:AB47"/>
    <mergeCell ref="F42:G42"/>
    <mergeCell ref="I44:J44"/>
    <mergeCell ref="I42:J42"/>
    <mergeCell ref="I43:J43"/>
    <mergeCell ref="F44:G44"/>
    <mergeCell ref="F43:G43"/>
    <mergeCell ref="K43:L44"/>
    <mergeCell ref="M43:M44"/>
    <mergeCell ref="N43:T44"/>
  </mergeCells>
  <phoneticPr fontId="1"/>
  <dataValidations disablePrompts="1" count="4">
    <dataValidation type="list" allowBlank="1" showInputMessage="1" showErrorMessage="1" sqref="S11:T12 JO11:JP12 TK11:TL12 ADG11:ADH12 ANC11:AND12 AWY11:AWZ12 BGU11:BGV12 BQQ11:BQR12 CAM11:CAN12 CKI11:CKJ12 CUE11:CUF12 DEA11:DEB12 DNW11:DNX12 DXS11:DXT12 EHO11:EHP12 ERK11:ERL12 FBG11:FBH12 FLC11:FLD12 FUY11:FUZ12 GEU11:GEV12 GOQ11:GOR12 GYM11:GYN12 HII11:HIJ12 HSE11:HSF12 ICA11:ICB12 ILW11:ILX12 IVS11:IVT12 JFO11:JFP12 JPK11:JPL12 JZG11:JZH12 KJC11:KJD12 KSY11:KSZ12 LCU11:LCV12 LMQ11:LMR12 LWM11:LWN12 MGI11:MGJ12 MQE11:MQF12 NAA11:NAB12 NJW11:NJX12 NTS11:NTT12 ODO11:ODP12 ONK11:ONL12 OXG11:OXH12 PHC11:PHD12 PQY11:PQZ12 QAU11:QAV12 QKQ11:QKR12 QUM11:QUN12 REI11:REJ12 ROE11:ROF12 RYA11:RYB12 SHW11:SHX12 SRS11:SRT12 TBO11:TBP12 TLK11:TLL12 TVG11:TVH12 UFC11:UFD12 UOY11:UOZ12 UYU11:UYV12 VIQ11:VIR12 VSM11:VSN12 WCI11:WCJ12 WME11:WMF12 WWA11:WWB12 S65547:T65548 JO65547:JP65548 TK65547:TL65548 ADG65547:ADH65548 ANC65547:AND65548 AWY65547:AWZ65548 BGU65547:BGV65548 BQQ65547:BQR65548 CAM65547:CAN65548 CKI65547:CKJ65548 CUE65547:CUF65548 DEA65547:DEB65548 DNW65547:DNX65548 DXS65547:DXT65548 EHO65547:EHP65548 ERK65547:ERL65548 FBG65547:FBH65548 FLC65547:FLD65548 FUY65547:FUZ65548 GEU65547:GEV65548 GOQ65547:GOR65548 GYM65547:GYN65548 HII65547:HIJ65548 HSE65547:HSF65548 ICA65547:ICB65548 ILW65547:ILX65548 IVS65547:IVT65548 JFO65547:JFP65548 JPK65547:JPL65548 JZG65547:JZH65548 KJC65547:KJD65548 KSY65547:KSZ65548 LCU65547:LCV65548 LMQ65547:LMR65548 LWM65547:LWN65548 MGI65547:MGJ65548 MQE65547:MQF65548 NAA65547:NAB65548 NJW65547:NJX65548 NTS65547:NTT65548 ODO65547:ODP65548 ONK65547:ONL65548 OXG65547:OXH65548 PHC65547:PHD65548 PQY65547:PQZ65548 QAU65547:QAV65548 QKQ65547:QKR65548 QUM65547:QUN65548 REI65547:REJ65548 ROE65547:ROF65548 RYA65547:RYB65548 SHW65547:SHX65548 SRS65547:SRT65548 TBO65547:TBP65548 TLK65547:TLL65548 TVG65547:TVH65548 UFC65547:UFD65548 UOY65547:UOZ65548 UYU65547:UYV65548 VIQ65547:VIR65548 VSM65547:VSN65548 WCI65547:WCJ65548 WME65547:WMF65548 WWA65547:WWB65548 S131083:T131084 JO131083:JP131084 TK131083:TL131084 ADG131083:ADH131084 ANC131083:AND131084 AWY131083:AWZ131084 BGU131083:BGV131084 BQQ131083:BQR131084 CAM131083:CAN131084 CKI131083:CKJ131084 CUE131083:CUF131084 DEA131083:DEB131084 DNW131083:DNX131084 DXS131083:DXT131084 EHO131083:EHP131084 ERK131083:ERL131084 FBG131083:FBH131084 FLC131083:FLD131084 FUY131083:FUZ131084 GEU131083:GEV131084 GOQ131083:GOR131084 GYM131083:GYN131084 HII131083:HIJ131084 HSE131083:HSF131084 ICA131083:ICB131084 ILW131083:ILX131084 IVS131083:IVT131084 JFO131083:JFP131084 JPK131083:JPL131084 JZG131083:JZH131084 KJC131083:KJD131084 KSY131083:KSZ131084 LCU131083:LCV131084 LMQ131083:LMR131084 LWM131083:LWN131084 MGI131083:MGJ131084 MQE131083:MQF131084 NAA131083:NAB131084 NJW131083:NJX131084 NTS131083:NTT131084 ODO131083:ODP131084 ONK131083:ONL131084 OXG131083:OXH131084 PHC131083:PHD131084 PQY131083:PQZ131084 QAU131083:QAV131084 QKQ131083:QKR131084 QUM131083:QUN131084 REI131083:REJ131084 ROE131083:ROF131084 RYA131083:RYB131084 SHW131083:SHX131084 SRS131083:SRT131084 TBO131083:TBP131084 TLK131083:TLL131084 TVG131083:TVH131084 UFC131083:UFD131084 UOY131083:UOZ131084 UYU131083:UYV131084 VIQ131083:VIR131084 VSM131083:VSN131084 WCI131083:WCJ131084 WME131083:WMF131084 WWA131083:WWB131084 S196619:T196620 JO196619:JP196620 TK196619:TL196620 ADG196619:ADH196620 ANC196619:AND196620 AWY196619:AWZ196620 BGU196619:BGV196620 BQQ196619:BQR196620 CAM196619:CAN196620 CKI196619:CKJ196620 CUE196619:CUF196620 DEA196619:DEB196620 DNW196619:DNX196620 DXS196619:DXT196620 EHO196619:EHP196620 ERK196619:ERL196620 FBG196619:FBH196620 FLC196619:FLD196620 FUY196619:FUZ196620 GEU196619:GEV196620 GOQ196619:GOR196620 GYM196619:GYN196620 HII196619:HIJ196620 HSE196619:HSF196620 ICA196619:ICB196620 ILW196619:ILX196620 IVS196619:IVT196620 JFO196619:JFP196620 JPK196619:JPL196620 JZG196619:JZH196620 KJC196619:KJD196620 KSY196619:KSZ196620 LCU196619:LCV196620 LMQ196619:LMR196620 LWM196619:LWN196620 MGI196619:MGJ196620 MQE196619:MQF196620 NAA196619:NAB196620 NJW196619:NJX196620 NTS196619:NTT196620 ODO196619:ODP196620 ONK196619:ONL196620 OXG196619:OXH196620 PHC196619:PHD196620 PQY196619:PQZ196620 QAU196619:QAV196620 QKQ196619:QKR196620 QUM196619:QUN196620 REI196619:REJ196620 ROE196619:ROF196620 RYA196619:RYB196620 SHW196619:SHX196620 SRS196619:SRT196620 TBO196619:TBP196620 TLK196619:TLL196620 TVG196619:TVH196620 UFC196619:UFD196620 UOY196619:UOZ196620 UYU196619:UYV196620 VIQ196619:VIR196620 VSM196619:VSN196620 WCI196619:WCJ196620 WME196619:WMF196620 WWA196619:WWB196620 S262155:T262156 JO262155:JP262156 TK262155:TL262156 ADG262155:ADH262156 ANC262155:AND262156 AWY262155:AWZ262156 BGU262155:BGV262156 BQQ262155:BQR262156 CAM262155:CAN262156 CKI262155:CKJ262156 CUE262155:CUF262156 DEA262155:DEB262156 DNW262155:DNX262156 DXS262155:DXT262156 EHO262155:EHP262156 ERK262155:ERL262156 FBG262155:FBH262156 FLC262155:FLD262156 FUY262155:FUZ262156 GEU262155:GEV262156 GOQ262155:GOR262156 GYM262155:GYN262156 HII262155:HIJ262156 HSE262155:HSF262156 ICA262155:ICB262156 ILW262155:ILX262156 IVS262155:IVT262156 JFO262155:JFP262156 JPK262155:JPL262156 JZG262155:JZH262156 KJC262155:KJD262156 KSY262155:KSZ262156 LCU262155:LCV262156 LMQ262155:LMR262156 LWM262155:LWN262156 MGI262155:MGJ262156 MQE262155:MQF262156 NAA262155:NAB262156 NJW262155:NJX262156 NTS262155:NTT262156 ODO262155:ODP262156 ONK262155:ONL262156 OXG262155:OXH262156 PHC262155:PHD262156 PQY262155:PQZ262156 QAU262155:QAV262156 QKQ262155:QKR262156 QUM262155:QUN262156 REI262155:REJ262156 ROE262155:ROF262156 RYA262155:RYB262156 SHW262155:SHX262156 SRS262155:SRT262156 TBO262155:TBP262156 TLK262155:TLL262156 TVG262155:TVH262156 UFC262155:UFD262156 UOY262155:UOZ262156 UYU262155:UYV262156 VIQ262155:VIR262156 VSM262155:VSN262156 WCI262155:WCJ262156 WME262155:WMF262156 WWA262155:WWB262156 S327691:T327692 JO327691:JP327692 TK327691:TL327692 ADG327691:ADH327692 ANC327691:AND327692 AWY327691:AWZ327692 BGU327691:BGV327692 BQQ327691:BQR327692 CAM327691:CAN327692 CKI327691:CKJ327692 CUE327691:CUF327692 DEA327691:DEB327692 DNW327691:DNX327692 DXS327691:DXT327692 EHO327691:EHP327692 ERK327691:ERL327692 FBG327691:FBH327692 FLC327691:FLD327692 FUY327691:FUZ327692 GEU327691:GEV327692 GOQ327691:GOR327692 GYM327691:GYN327692 HII327691:HIJ327692 HSE327691:HSF327692 ICA327691:ICB327692 ILW327691:ILX327692 IVS327691:IVT327692 JFO327691:JFP327692 JPK327691:JPL327692 JZG327691:JZH327692 KJC327691:KJD327692 KSY327691:KSZ327692 LCU327691:LCV327692 LMQ327691:LMR327692 LWM327691:LWN327692 MGI327691:MGJ327692 MQE327691:MQF327692 NAA327691:NAB327692 NJW327691:NJX327692 NTS327691:NTT327692 ODO327691:ODP327692 ONK327691:ONL327692 OXG327691:OXH327692 PHC327691:PHD327692 PQY327691:PQZ327692 QAU327691:QAV327692 QKQ327691:QKR327692 QUM327691:QUN327692 REI327691:REJ327692 ROE327691:ROF327692 RYA327691:RYB327692 SHW327691:SHX327692 SRS327691:SRT327692 TBO327691:TBP327692 TLK327691:TLL327692 TVG327691:TVH327692 UFC327691:UFD327692 UOY327691:UOZ327692 UYU327691:UYV327692 VIQ327691:VIR327692 VSM327691:VSN327692 WCI327691:WCJ327692 WME327691:WMF327692 WWA327691:WWB327692 S393227:T393228 JO393227:JP393228 TK393227:TL393228 ADG393227:ADH393228 ANC393227:AND393228 AWY393227:AWZ393228 BGU393227:BGV393228 BQQ393227:BQR393228 CAM393227:CAN393228 CKI393227:CKJ393228 CUE393227:CUF393228 DEA393227:DEB393228 DNW393227:DNX393228 DXS393227:DXT393228 EHO393227:EHP393228 ERK393227:ERL393228 FBG393227:FBH393228 FLC393227:FLD393228 FUY393227:FUZ393228 GEU393227:GEV393228 GOQ393227:GOR393228 GYM393227:GYN393228 HII393227:HIJ393228 HSE393227:HSF393228 ICA393227:ICB393228 ILW393227:ILX393228 IVS393227:IVT393228 JFO393227:JFP393228 JPK393227:JPL393228 JZG393227:JZH393228 KJC393227:KJD393228 KSY393227:KSZ393228 LCU393227:LCV393228 LMQ393227:LMR393228 LWM393227:LWN393228 MGI393227:MGJ393228 MQE393227:MQF393228 NAA393227:NAB393228 NJW393227:NJX393228 NTS393227:NTT393228 ODO393227:ODP393228 ONK393227:ONL393228 OXG393227:OXH393228 PHC393227:PHD393228 PQY393227:PQZ393228 QAU393227:QAV393228 QKQ393227:QKR393228 QUM393227:QUN393228 REI393227:REJ393228 ROE393227:ROF393228 RYA393227:RYB393228 SHW393227:SHX393228 SRS393227:SRT393228 TBO393227:TBP393228 TLK393227:TLL393228 TVG393227:TVH393228 UFC393227:UFD393228 UOY393227:UOZ393228 UYU393227:UYV393228 VIQ393227:VIR393228 VSM393227:VSN393228 WCI393227:WCJ393228 WME393227:WMF393228 WWA393227:WWB393228 S458763:T458764 JO458763:JP458764 TK458763:TL458764 ADG458763:ADH458764 ANC458763:AND458764 AWY458763:AWZ458764 BGU458763:BGV458764 BQQ458763:BQR458764 CAM458763:CAN458764 CKI458763:CKJ458764 CUE458763:CUF458764 DEA458763:DEB458764 DNW458763:DNX458764 DXS458763:DXT458764 EHO458763:EHP458764 ERK458763:ERL458764 FBG458763:FBH458764 FLC458763:FLD458764 FUY458763:FUZ458764 GEU458763:GEV458764 GOQ458763:GOR458764 GYM458763:GYN458764 HII458763:HIJ458764 HSE458763:HSF458764 ICA458763:ICB458764 ILW458763:ILX458764 IVS458763:IVT458764 JFO458763:JFP458764 JPK458763:JPL458764 JZG458763:JZH458764 KJC458763:KJD458764 KSY458763:KSZ458764 LCU458763:LCV458764 LMQ458763:LMR458764 LWM458763:LWN458764 MGI458763:MGJ458764 MQE458763:MQF458764 NAA458763:NAB458764 NJW458763:NJX458764 NTS458763:NTT458764 ODO458763:ODP458764 ONK458763:ONL458764 OXG458763:OXH458764 PHC458763:PHD458764 PQY458763:PQZ458764 QAU458763:QAV458764 QKQ458763:QKR458764 QUM458763:QUN458764 REI458763:REJ458764 ROE458763:ROF458764 RYA458763:RYB458764 SHW458763:SHX458764 SRS458763:SRT458764 TBO458763:TBP458764 TLK458763:TLL458764 TVG458763:TVH458764 UFC458763:UFD458764 UOY458763:UOZ458764 UYU458763:UYV458764 VIQ458763:VIR458764 VSM458763:VSN458764 WCI458763:WCJ458764 WME458763:WMF458764 WWA458763:WWB458764 S524299:T524300 JO524299:JP524300 TK524299:TL524300 ADG524299:ADH524300 ANC524299:AND524300 AWY524299:AWZ524300 BGU524299:BGV524300 BQQ524299:BQR524300 CAM524299:CAN524300 CKI524299:CKJ524300 CUE524299:CUF524300 DEA524299:DEB524300 DNW524299:DNX524300 DXS524299:DXT524300 EHO524299:EHP524300 ERK524299:ERL524300 FBG524299:FBH524300 FLC524299:FLD524300 FUY524299:FUZ524300 GEU524299:GEV524300 GOQ524299:GOR524300 GYM524299:GYN524300 HII524299:HIJ524300 HSE524299:HSF524300 ICA524299:ICB524300 ILW524299:ILX524300 IVS524299:IVT524300 JFO524299:JFP524300 JPK524299:JPL524300 JZG524299:JZH524300 KJC524299:KJD524300 KSY524299:KSZ524300 LCU524299:LCV524300 LMQ524299:LMR524300 LWM524299:LWN524300 MGI524299:MGJ524300 MQE524299:MQF524300 NAA524299:NAB524300 NJW524299:NJX524300 NTS524299:NTT524300 ODO524299:ODP524300 ONK524299:ONL524300 OXG524299:OXH524300 PHC524299:PHD524300 PQY524299:PQZ524300 QAU524299:QAV524300 QKQ524299:QKR524300 QUM524299:QUN524300 REI524299:REJ524300 ROE524299:ROF524300 RYA524299:RYB524300 SHW524299:SHX524300 SRS524299:SRT524300 TBO524299:TBP524300 TLK524299:TLL524300 TVG524299:TVH524300 UFC524299:UFD524300 UOY524299:UOZ524300 UYU524299:UYV524300 VIQ524299:VIR524300 VSM524299:VSN524300 WCI524299:WCJ524300 WME524299:WMF524300 WWA524299:WWB524300 S589835:T589836 JO589835:JP589836 TK589835:TL589836 ADG589835:ADH589836 ANC589835:AND589836 AWY589835:AWZ589836 BGU589835:BGV589836 BQQ589835:BQR589836 CAM589835:CAN589836 CKI589835:CKJ589836 CUE589835:CUF589836 DEA589835:DEB589836 DNW589835:DNX589836 DXS589835:DXT589836 EHO589835:EHP589836 ERK589835:ERL589836 FBG589835:FBH589836 FLC589835:FLD589836 FUY589835:FUZ589836 GEU589835:GEV589836 GOQ589835:GOR589836 GYM589835:GYN589836 HII589835:HIJ589836 HSE589835:HSF589836 ICA589835:ICB589836 ILW589835:ILX589836 IVS589835:IVT589836 JFO589835:JFP589836 JPK589835:JPL589836 JZG589835:JZH589836 KJC589835:KJD589836 KSY589835:KSZ589836 LCU589835:LCV589836 LMQ589835:LMR589836 LWM589835:LWN589836 MGI589835:MGJ589836 MQE589835:MQF589836 NAA589835:NAB589836 NJW589835:NJX589836 NTS589835:NTT589836 ODO589835:ODP589836 ONK589835:ONL589836 OXG589835:OXH589836 PHC589835:PHD589836 PQY589835:PQZ589836 QAU589835:QAV589836 QKQ589835:QKR589836 QUM589835:QUN589836 REI589835:REJ589836 ROE589835:ROF589836 RYA589835:RYB589836 SHW589835:SHX589836 SRS589835:SRT589836 TBO589835:TBP589836 TLK589835:TLL589836 TVG589835:TVH589836 UFC589835:UFD589836 UOY589835:UOZ589836 UYU589835:UYV589836 VIQ589835:VIR589836 VSM589835:VSN589836 WCI589835:WCJ589836 WME589835:WMF589836 WWA589835:WWB589836 S655371:T655372 JO655371:JP655372 TK655371:TL655372 ADG655371:ADH655372 ANC655371:AND655372 AWY655371:AWZ655372 BGU655371:BGV655372 BQQ655371:BQR655372 CAM655371:CAN655372 CKI655371:CKJ655372 CUE655371:CUF655372 DEA655371:DEB655372 DNW655371:DNX655372 DXS655371:DXT655372 EHO655371:EHP655372 ERK655371:ERL655372 FBG655371:FBH655372 FLC655371:FLD655372 FUY655371:FUZ655372 GEU655371:GEV655372 GOQ655371:GOR655372 GYM655371:GYN655372 HII655371:HIJ655372 HSE655371:HSF655372 ICA655371:ICB655372 ILW655371:ILX655372 IVS655371:IVT655372 JFO655371:JFP655372 JPK655371:JPL655372 JZG655371:JZH655372 KJC655371:KJD655372 KSY655371:KSZ655372 LCU655371:LCV655372 LMQ655371:LMR655372 LWM655371:LWN655372 MGI655371:MGJ655372 MQE655371:MQF655372 NAA655371:NAB655372 NJW655371:NJX655372 NTS655371:NTT655372 ODO655371:ODP655372 ONK655371:ONL655372 OXG655371:OXH655372 PHC655371:PHD655372 PQY655371:PQZ655372 QAU655371:QAV655372 QKQ655371:QKR655372 QUM655371:QUN655372 REI655371:REJ655372 ROE655371:ROF655372 RYA655371:RYB655372 SHW655371:SHX655372 SRS655371:SRT655372 TBO655371:TBP655372 TLK655371:TLL655372 TVG655371:TVH655372 UFC655371:UFD655372 UOY655371:UOZ655372 UYU655371:UYV655372 VIQ655371:VIR655372 VSM655371:VSN655372 WCI655371:WCJ655372 WME655371:WMF655372 WWA655371:WWB655372 S720907:T720908 JO720907:JP720908 TK720907:TL720908 ADG720907:ADH720908 ANC720907:AND720908 AWY720907:AWZ720908 BGU720907:BGV720908 BQQ720907:BQR720908 CAM720907:CAN720908 CKI720907:CKJ720908 CUE720907:CUF720908 DEA720907:DEB720908 DNW720907:DNX720908 DXS720907:DXT720908 EHO720907:EHP720908 ERK720907:ERL720908 FBG720907:FBH720908 FLC720907:FLD720908 FUY720907:FUZ720908 GEU720907:GEV720908 GOQ720907:GOR720908 GYM720907:GYN720908 HII720907:HIJ720908 HSE720907:HSF720908 ICA720907:ICB720908 ILW720907:ILX720908 IVS720907:IVT720908 JFO720907:JFP720908 JPK720907:JPL720908 JZG720907:JZH720908 KJC720907:KJD720908 KSY720907:KSZ720908 LCU720907:LCV720908 LMQ720907:LMR720908 LWM720907:LWN720908 MGI720907:MGJ720908 MQE720907:MQF720908 NAA720907:NAB720908 NJW720907:NJX720908 NTS720907:NTT720908 ODO720907:ODP720908 ONK720907:ONL720908 OXG720907:OXH720908 PHC720907:PHD720908 PQY720907:PQZ720908 QAU720907:QAV720908 QKQ720907:QKR720908 QUM720907:QUN720908 REI720907:REJ720908 ROE720907:ROF720908 RYA720907:RYB720908 SHW720907:SHX720908 SRS720907:SRT720908 TBO720907:TBP720908 TLK720907:TLL720908 TVG720907:TVH720908 UFC720907:UFD720908 UOY720907:UOZ720908 UYU720907:UYV720908 VIQ720907:VIR720908 VSM720907:VSN720908 WCI720907:WCJ720908 WME720907:WMF720908 WWA720907:WWB720908 S786443:T786444 JO786443:JP786444 TK786443:TL786444 ADG786443:ADH786444 ANC786443:AND786444 AWY786443:AWZ786444 BGU786443:BGV786444 BQQ786443:BQR786444 CAM786443:CAN786444 CKI786443:CKJ786444 CUE786443:CUF786444 DEA786443:DEB786444 DNW786443:DNX786444 DXS786443:DXT786444 EHO786443:EHP786444 ERK786443:ERL786444 FBG786443:FBH786444 FLC786443:FLD786444 FUY786443:FUZ786444 GEU786443:GEV786444 GOQ786443:GOR786444 GYM786443:GYN786444 HII786443:HIJ786444 HSE786443:HSF786444 ICA786443:ICB786444 ILW786443:ILX786444 IVS786443:IVT786444 JFO786443:JFP786444 JPK786443:JPL786444 JZG786443:JZH786444 KJC786443:KJD786444 KSY786443:KSZ786444 LCU786443:LCV786444 LMQ786443:LMR786444 LWM786443:LWN786444 MGI786443:MGJ786444 MQE786443:MQF786444 NAA786443:NAB786444 NJW786443:NJX786444 NTS786443:NTT786444 ODO786443:ODP786444 ONK786443:ONL786444 OXG786443:OXH786444 PHC786443:PHD786444 PQY786443:PQZ786444 QAU786443:QAV786444 QKQ786443:QKR786444 QUM786443:QUN786444 REI786443:REJ786444 ROE786443:ROF786444 RYA786443:RYB786444 SHW786443:SHX786444 SRS786443:SRT786444 TBO786443:TBP786444 TLK786443:TLL786444 TVG786443:TVH786444 UFC786443:UFD786444 UOY786443:UOZ786444 UYU786443:UYV786444 VIQ786443:VIR786444 VSM786443:VSN786444 WCI786443:WCJ786444 WME786443:WMF786444 WWA786443:WWB786444 S851979:T851980 JO851979:JP851980 TK851979:TL851980 ADG851979:ADH851980 ANC851979:AND851980 AWY851979:AWZ851980 BGU851979:BGV851980 BQQ851979:BQR851980 CAM851979:CAN851980 CKI851979:CKJ851980 CUE851979:CUF851980 DEA851979:DEB851980 DNW851979:DNX851980 DXS851979:DXT851980 EHO851979:EHP851980 ERK851979:ERL851980 FBG851979:FBH851980 FLC851979:FLD851980 FUY851979:FUZ851980 GEU851979:GEV851980 GOQ851979:GOR851980 GYM851979:GYN851980 HII851979:HIJ851980 HSE851979:HSF851980 ICA851979:ICB851980 ILW851979:ILX851980 IVS851979:IVT851980 JFO851979:JFP851980 JPK851979:JPL851980 JZG851979:JZH851980 KJC851979:KJD851980 KSY851979:KSZ851980 LCU851979:LCV851980 LMQ851979:LMR851980 LWM851979:LWN851980 MGI851979:MGJ851980 MQE851979:MQF851980 NAA851979:NAB851980 NJW851979:NJX851980 NTS851979:NTT851980 ODO851979:ODP851980 ONK851979:ONL851980 OXG851979:OXH851980 PHC851979:PHD851980 PQY851979:PQZ851980 QAU851979:QAV851980 QKQ851979:QKR851980 QUM851979:QUN851980 REI851979:REJ851980 ROE851979:ROF851980 RYA851979:RYB851980 SHW851979:SHX851980 SRS851979:SRT851980 TBO851979:TBP851980 TLK851979:TLL851980 TVG851979:TVH851980 UFC851979:UFD851980 UOY851979:UOZ851980 UYU851979:UYV851980 VIQ851979:VIR851980 VSM851979:VSN851980 WCI851979:WCJ851980 WME851979:WMF851980 WWA851979:WWB851980 S917515:T917516 JO917515:JP917516 TK917515:TL917516 ADG917515:ADH917516 ANC917515:AND917516 AWY917515:AWZ917516 BGU917515:BGV917516 BQQ917515:BQR917516 CAM917515:CAN917516 CKI917515:CKJ917516 CUE917515:CUF917516 DEA917515:DEB917516 DNW917515:DNX917516 DXS917515:DXT917516 EHO917515:EHP917516 ERK917515:ERL917516 FBG917515:FBH917516 FLC917515:FLD917516 FUY917515:FUZ917516 GEU917515:GEV917516 GOQ917515:GOR917516 GYM917515:GYN917516 HII917515:HIJ917516 HSE917515:HSF917516 ICA917515:ICB917516 ILW917515:ILX917516 IVS917515:IVT917516 JFO917515:JFP917516 JPK917515:JPL917516 JZG917515:JZH917516 KJC917515:KJD917516 KSY917515:KSZ917516 LCU917515:LCV917516 LMQ917515:LMR917516 LWM917515:LWN917516 MGI917515:MGJ917516 MQE917515:MQF917516 NAA917515:NAB917516 NJW917515:NJX917516 NTS917515:NTT917516 ODO917515:ODP917516 ONK917515:ONL917516 OXG917515:OXH917516 PHC917515:PHD917516 PQY917515:PQZ917516 QAU917515:QAV917516 QKQ917515:QKR917516 QUM917515:QUN917516 REI917515:REJ917516 ROE917515:ROF917516 RYA917515:RYB917516 SHW917515:SHX917516 SRS917515:SRT917516 TBO917515:TBP917516 TLK917515:TLL917516 TVG917515:TVH917516 UFC917515:UFD917516 UOY917515:UOZ917516 UYU917515:UYV917516 VIQ917515:VIR917516 VSM917515:VSN917516 WCI917515:WCJ917516 WME917515:WMF917516 WWA917515:WWB917516 S983051:T983052 JO983051:JP983052 TK983051:TL983052 ADG983051:ADH983052 ANC983051:AND983052 AWY983051:AWZ983052 BGU983051:BGV983052 BQQ983051:BQR983052 CAM983051:CAN983052 CKI983051:CKJ983052 CUE983051:CUF983052 DEA983051:DEB983052 DNW983051:DNX983052 DXS983051:DXT983052 EHO983051:EHP983052 ERK983051:ERL983052 FBG983051:FBH983052 FLC983051:FLD983052 FUY983051:FUZ983052 GEU983051:GEV983052 GOQ983051:GOR983052 GYM983051:GYN983052 HII983051:HIJ983052 HSE983051:HSF983052 ICA983051:ICB983052 ILW983051:ILX983052 IVS983051:IVT983052 JFO983051:JFP983052 JPK983051:JPL983052 JZG983051:JZH983052 KJC983051:KJD983052 KSY983051:KSZ983052 LCU983051:LCV983052 LMQ983051:LMR983052 LWM983051:LWN983052 MGI983051:MGJ983052 MQE983051:MQF983052 NAA983051:NAB983052 NJW983051:NJX983052 NTS983051:NTT983052 ODO983051:ODP983052 ONK983051:ONL983052 OXG983051:OXH983052 PHC983051:PHD983052 PQY983051:PQZ983052 QAU983051:QAV983052 QKQ983051:QKR983052 QUM983051:QUN983052 REI983051:REJ983052 ROE983051:ROF983052 RYA983051:RYB983052 SHW983051:SHX983052 SRS983051:SRT983052 TBO983051:TBP983052 TLK983051:TLL983052 TVG983051:TVH983052 UFC983051:UFD983052 UOY983051:UOZ983052 UYU983051:UYV983052 VIQ983051:VIR983052 VSM983051:VSN983052 WCI983051:WCJ983052 WME983051:WMF983052 WWA983051:WWB983052 U14:AB14 JQ14:JX14 TM14:TT14 ADI14:ADP14 ANE14:ANL14 AXA14:AXH14 BGW14:BHD14 BQS14:BQZ14 CAO14:CAV14 CKK14:CKR14 CUG14:CUN14 DEC14:DEJ14 DNY14:DOF14 DXU14:DYB14 EHQ14:EHX14 ERM14:ERT14 FBI14:FBP14 FLE14:FLL14 FVA14:FVH14 GEW14:GFD14 GOS14:GOZ14 GYO14:GYV14 HIK14:HIR14 HSG14:HSN14 ICC14:ICJ14 ILY14:IMF14 IVU14:IWB14 JFQ14:JFX14 JPM14:JPT14 JZI14:JZP14 KJE14:KJL14 KTA14:KTH14 LCW14:LDD14 LMS14:LMZ14 LWO14:LWV14 MGK14:MGR14 MQG14:MQN14 NAC14:NAJ14 NJY14:NKF14 NTU14:NUB14 ODQ14:ODX14 ONM14:ONT14 OXI14:OXP14 PHE14:PHL14 PRA14:PRH14 QAW14:QBD14 QKS14:QKZ14 QUO14:QUV14 REK14:RER14 ROG14:RON14 RYC14:RYJ14 SHY14:SIF14 SRU14:SSB14 TBQ14:TBX14 TLM14:TLT14 TVI14:TVP14 UFE14:UFL14 UPA14:UPH14 UYW14:UZD14 VIS14:VIZ14 VSO14:VSV14 WCK14:WCR14 WMG14:WMN14 WWC14:WWJ14 U65550:AB65550 JQ65550:JX65550 TM65550:TT65550 ADI65550:ADP65550 ANE65550:ANL65550 AXA65550:AXH65550 BGW65550:BHD65550 BQS65550:BQZ65550 CAO65550:CAV65550 CKK65550:CKR65550 CUG65550:CUN65550 DEC65550:DEJ65550 DNY65550:DOF65550 DXU65550:DYB65550 EHQ65550:EHX65550 ERM65550:ERT65550 FBI65550:FBP65550 FLE65550:FLL65550 FVA65550:FVH65550 GEW65550:GFD65550 GOS65550:GOZ65550 GYO65550:GYV65550 HIK65550:HIR65550 HSG65550:HSN65550 ICC65550:ICJ65550 ILY65550:IMF65550 IVU65550:IWB65550 JFQ65550:JFX65550 JPM65550:JPT65550 JZI65550:JZP65550 KJE65550:KJL65550 KTA65550:KTH65550 LCW65550:LDD65550 LMS65550:LMZ65550 LWO65550:LWV65550 MGK65550:MGR65550 MQG65550:MQN65550 NAC65550:NAJ65550 NJY65550:NKF65550 NTU65550:NUB65550 ODQ65550:ODX65550 ONM65550:ONT65550 OXI65550:OXP65550 PHE65550:PHL65550 PRA65550:PRH65550 QAW65550:QBD65550 QKS65550:QKZ65550 QUO65550:QUV65550 REK65550:RER65550 ROG65550:RON65550 RYC65550:RYJ65550 SHY65550:SIF65550 SRU65550:SSB65550 TBQ65550:TBX65550 TLM65550:TLT65550 TVI65550:TVP65550 UFE65550:UFL65550 UPA65550:UPH65550 UYW65550:UZD65550 VIS65550:VIZ65550 VSO65550:VSV65550 WCK65550:WCR65550 WMG65550:WMN65550 WWC65550:WWJ65550 U131086:AB131086 JQ131086:JX131086 TM131086:TT131086 ADI131086:ADP131086 ANE131086:ANL131086 AXA131086:AXH131086 BGW131086:BHD131086 BQS131086:BQZ131086 CAO131086:CAV131086 CKK131086:CKR131086 CUG131086:CUN131086 DEC131086:DEJ131086 DNY131086:DOF131086 DXU131086:DYB131086 EHQ131086:EHX131086 ERM131086:ERT131086 FBI131086:FBP131086 FLE131086:FLL131086 FVA131086:FVH131086 GEW131086:GFD131086 GOS131086:GOZ131086 GYO131086:GYV131086 HIK131086:HIR131086 HSG131086:HSN131086 ICC131086:ICJ131086 ILY131086:IMF131086 IVU131086:IWB131086 JFQ131086:JFX131086 JPM131086:JPT131086 JZI131086:JZP131086 KJE131086:KJL131086 KTA131086:KTH131086 LCW131086:LDD131086 LMS131086:LMZ131086 LWO131086:LWV131086 MGK131086:MGR131086 MQG131086:MQN131086 NAC131086:NAJ131086 NJY131086:NKF131086 NTU131086:NUB131086 ODQ131086:ODX131086 ONM131086:ONT131086 OXI131086:OXP131086 PHE131086:PHL131086 PRA131086:PRH131086 QAW131086:QBD131086 QKS131086:QKZ131086 QUO131086:QUV131086 REK131086:RER131086 ROG131086:RON131086 RYC131086:RYJ131086 SHY131086:SIF131086 SRU131086:SSB131086 TBQ131086:TBX131086 TLM131086:TLT131086 TVI131086:TVP131086 UFE131086:UFL131086 UPA131086:UPH131086 UYW131086:UZD131086 VIS131086:VIZ131086 VSO131086:VSV131086 WCK131086:WCR131086 WMG131086:WMN131086 WWC131086:WWJ131086 U196622:AB196622 JQ196622:JX196622 TM196622:TT196622 ADI196622:ADP196622 ANE196622:ANL196622 AXA196622:AXH196622 BGW196622:BHD196622 BQS196622:BQZ196622 CAO196622:CAV196622 CKK196622:CKR196622 CUG196622:CUN196622 DEC196622:DEJ196622 DNY196622:DOF196622 DXU196622:DYB196622 EHQ196622:EHX196622 ERM196622:ERT196622 FBI196622:FBP196622 FLE196622:FLL196622 FVA196622:FVH196622 GEW196622:GFD196622 GOS196622:GOZ196622 GYO196622:GYV196622 HIK196622:HIR196622 HSG196622:HSN196622 ICC196622:ICJ196622 ILY196622:IMF196622 IVU196622:IWB196622 JFQ196622:JFX196622 JPM196622:JPT196622 JZI196622:JZP196622 KJE196622:KJL196622 KTA196622:KTH196622 LCW196622:LDD196622 LMS196622:LMZ196622 LWO196622:LWV196622 MGK196622:MGR196622 MQG196622:MQN196622 NAC196622:NAJ196622 NJY196622:NKF196622 NTU196622:NUB196622 ODQ196622:ODX196622 ONM196622:ONT196622 OXI196622:OXP196622 PHE196622:PHL196622 PRA196622:PRH196622 QAW196622:QBD196622 QKS196622:QKZ196622 QUO196622:QUV196622 REK196622:RER196622 ROG196622:RON196622 RYC196622:RYJ196622 SHY196622:SIF196622 SRU196622:SSB196622 TBQ196622:TBX196622 TLM196622:TLT196622 TVI196622:TVP196622 UFE196622:UFL196622 UPA196622:UPH196622 UYW196622:UZD196622 VIS196622:VIZ196622 VSO196622:VSV196622 WCK196622:WCR196622 WMG196622:WMN196622 WWC196622:WWJ196622 U262158:AB262158 JQ262158:JX262158 TM262158:TT262158 ADI262158:ADP262158 ANE262158:ANL262158 AXA262158:AXH262158 BGW262158:BHD262158 BQS262158:BQZ262158 CAO262158:CAV262158 CKK262158:CKR262158 CUG262158:CUN262158 DEC262158:DEJ262158 DNY262158:DOF262158 DXU262158:DYB262158 EHQ262158:EHX262158 ERM262158:ERT262158 FBI262158:FBP262158 FLE262158:FLL262158 FVA262158:FVH262158 GEW262158:GFD262158 GOS262158:GOZ262158 GYO262158:GYV262158 HIK262158:HIR262158 HSG262158:HSN262158 ICC262158:ICJ262158 ILY262158:IMF262158 IVU262158:IWB262158 JFQ262158:JFX262158 JPM262158:JPT262158 JZI262158:JZP262158 KJE262158:KJL262158 KTA262158:KTH262158 LCW262158:LDD262158 LMS262158:LMZ262158 LWO262158:LWV262158 MGK262158:MGR262158 MQG262158:MQN262158 NAC262158:NAJ262158 NJY262158:NKF262158 NTU262158:NUB262158 ODQ262158:ODX262158 ONM262158:ONT262158 OXI262158:OXP262158 PHE262158:PHL262158 PRA262158:PRH262158 QAW262158:QBD262158 QKS262158:QKZ262158 QUO262158:QUV262158 REK262158:RER262158 ROG262158:RON262158 RYC262158:RYJ262158 SHY262158:SIF262158 SRU262158:SSB262158 TBQ262158:TBX262158 TLM262158:TLT262158 TVI262158:TVP262158 UFE262158:UFL262158 UPA262158:UPH262158 UYW262158:UZD262158 VIS262158:VIZ262158 VSO262158:VSV262158 WCK262158:WCR262158 WMG262158:WMN262158 WWC262158:WWJ262158 U327694:AB327694 JQ327694:JX327694 TM327694:TT327694 ADI327694:ADP327694 ANE327694:ANL327694 AXA327694:AXH327694 BGW327694:BHD327694 BQS327694:BQZ327694 CAO327694:CAV327694 CKK327694:CKR327694 CUG327694:CUN327694 DEC327694:DEJ327694 DNY327694:DOF327694 DXU327694:DYB327694 EHQ327694:EHX327694 ERM327694:ERT327694 FBI327694:FBP327694 FLE327694:FLL327694 FVA327694:FVH327694 GEW327694:GFD327694 GOS327694:GOZ327694 GYO327694:GYV327694 HIK327694:HIR327694 HSG327694:HSN327694 ICC327694:ICJ327694 ILY327694:IMF327694 IVU327694:IWB327694 JFQ327694:JFX327694 JPM327694:JPT327694 JZI327694:JZP327694 KJE327694:KJL327694 KTA327694:KTH327694 LCW327694:LDD327694 LMS327694:LMZ327694 LWO327694:LWV327694 MGK327694:MGR327694 MQG327694:MQN327694 NAC327694:NAJ327694 NJY327694:NKF327694 NTU327694:NUB327694 ODQ327694:ODX327694 ONM327694:ONT327694 OXI327694:OXP327694 PHE327694:PHL327694 PRA327694:PRH327694 QAW327694:QBD327694 QKS327694:QKZ327694 QUO327694:QUV327694 REK327694:RER327694 ROG327694:RON327694 RYC327694:RYJ327694 SHY327694:SIF327694 SRU327694:SSB327694 TBQ327694:TBX327694 TLM327694:TLT327694 TVI327694:TVP327694 UFE327694:UFL327694 UPA327694:UPH327694 UYW327694:UZD327694 VIS327694:VIZ327694 VSO327694:VSV327694 WCK327694:WCR327694 WMG327694:WMN327694 WWC327694:WWJ327694 U393230:AB393230 JQ393230:JX393230 TM393230:TT393230 ADI393230:ADP393230 ANE393230:ANL393230 AXA393230:AXH393230 BGW393230:BHD393230 BQS393230:BQZ393230 CAO393230:CAV393230 CKK393230:CKR393230 CUG393230:CUN393230 DEC393230:DEJ393230 DNY393230:DOF393230 DXU393230:DYB393230 EHQ393230:EHX393230 ERM393230:ERT393230 FBI393230:FBP393230 FLE393230:FLL393230 FVA393230:FVH393230 GEW393230:GFD393230 GOS393230:GOZ393230 GYO393230:GYV393230 HIK393230:HIR393230 HSG393230:HSN393230 ICC393230:ICJ393230 ILY393230:IMF393230 IVU393230:IWB393230 JFQ393230:JFX393230 JPM393230:JPT393230 JZI393230:JZP393230 KJE393230:KJL393230 KTA393230:KTH393230 LCW393230:LDD393230 LMS393230:LMZ393230 LWO393230:LWV393230 MGK393230:MGR393230 MQG393230:MQN393230 NAC393230:NAJ393230 NJY393230:NKF393230 NTU393230:NUB393230 ODQ393230:ODX393230 ONM393230:ONT393230 OXI393230:OXP393230 PHE393230:PHL393230 PRA393230:PRH393230 QAW393230:QBD393230 QKS393230:QKZ393230 QUO393230:QUV393230 REK393230:RER393230 ROG393230:RON393230 RYC393230:RYJ393230 SHY393230:SIF393230 SRU393230:SSB393230 TBQ393230:TBX393230 TLM393230:TLT393230 TVI393230:TVP393230 UFE393230:UFL393230 UPA393230:UPH393230 UYW393230:UZD393230 VIS393230:VIZ393230 VSO393230:VSV393230 WCK393230:WCR393230 WMG393230:WMN393230 WWC393230:WWJ393230 U458766:AB458766 JQ458766:JX458766 TM458766:TT458766 ADI458766:ADP458766 ANE458766:ANL458766 AXA458766:AXH458766 BGW458766:BHD458766 BQS458766:BQZ458766 CAO458766:CAV458766 CKK458766:CKR458766 CUG458766:CUN458766 DEC458766:DEJ458766 DNY458766:DOF458766 DXU458766:DYB458766 EHQ458766:EHX458766 ERM458766:ERT458766 FBI458766:FBP458766 FLE458766:FLL458766 FVA458766:FVH458766 GEW458766:GFD458766 GOS458766:GOZ458766 GYO458766:GYV458766 HIK458766:HIR458766 HSG458766:HSN458766 ICC458766:ICJ458766 ILY458766:IMF458766 IVU458766:IWB458766 JFQ458766:JFX458766 JPM458766:JPT458766 JZI458766:JZP458766 KJE458766:KJL458766 KTA458766:KTH458766 LCW458766:LDD458766 LMS458766:LMZ458766 LWO458766:LWV458766 MGK458766:MGR458766 MQG458766:MQN458766 NAC458766:NAJ458766 NJY458766:NKF458766 NTU458766:NUB458766 ODQ458766:ODX458766 ONM458766:ONT458766 OXI458766:OXP458766 PHE458766:PHL458766 PRA458766:PRH458766 QAW458766:QBD458766 QKS458766:QKZ458766 QUO458766:QUV458766 REK458766:RER458766 ROG458766:RON458766 RYC458766:RYJ458766 SHY458766:SIF458766 SRU458766:SSB458766 TBQ458766:TBX458766 TLM458766:TLT458766 TVI458766:TVP458766 UFE458766:UFL458766 UPA458766:UPH458766 UYW458766:UZD458766 VIS458766:VIZ458766 VSO458766:VSV458766 WCK458766:WCR458766 WMG458766:WMN458766 WWC458766:WWJ458766 U524302:AB524302 JQ524302:JX524302 TM524302:TT524302 ADI524302:ADP524302 ANE524302:ANL524302 AXA524302:AXH524302 BGW524302:BHD524302 BQS524302:BQZ524302 CAO524302:CAV524302 CKK524302:CKR524302 CUG524302:CUN524302 DEC524302:DEJ524302 DNY524302:DOF524302 DXU524302:DYB524302 EHQ524302:EHX524302 ERM524302:ERT524302 FBI524302:FBP524302 FLE524302:FLL524302 FVA524302:FVH524302 GEW524302:GFD524302 GOS524302:GOZ524302 GYO524302:GYV524302 HIK524302:HIR524302 HSG524302:HSN524302 ICC524302:ICJ524302 ILY524302:IMF524302 IVU524302:IWB524302 JFQ524302:JFX524302 JPM524302:JPT524302 JZI524302:JZP524302 KJE524302:KJL524302 KTA524302:KTH524302 LCW524302:LDD524302 LMS524302:LMZ524302 LWO524302:LWV524302 MGK524302:MGR524302 MQG524302:MQN524302 NAC524302:NAJ524302 NJY524302:NKF524302 NTU524302:NUB524302 ODQ524302:ODX524302 ONM524302:ONT524302 OXI524302:OXP524302 PHE524302:PHL524302 PRA524302:PRH524302 QAW524302:QBD524302 QKS524302:QKZ524302 QUO524302:QUV524302 REK524302:RER524302 ROG524302:RON524302 RYC524302:RYJ524302 SHY524302:SIF524302 SRU524302:SSB524302 TBQ524302:TBX524302 TLM524302:TLT524302 TVI524302:TVP524302 UFE524302:UFL524302 UPA524302:UPH524302 UYW524302:UZD524302 VIS524302:VIZ524302 VSO524302:VSV524302 WCK524302:WCR524302 WMG524302:WMN524302 WWC524302:WWJ524302 U589838:AB589838 JQ589838:JX589838 TM589838:TT589838 ADI589838:ADP589838 ANE589838:ANL589838 AXA589838:AXH589838 BGW589838:BHD589838 BQS589838:BQZ589838 CAO589838:CAV589838 CKK589838:CKR589838 CUG589838:CUN589838 DEC589838:DEJ589838 DNY589838:DOF589838 DXU589838:DYB589838 EHQ589838:EHX589838 ERM589838:ERT589838 FBI589838:FBP589838 FLE589838:FLL589838 FVA589838:FVH589838 GEW589838:GFD589838 GOS589838:GOZ589838 GYO589838:GYV589838 HIK589838:HIR589838 HSG589838:HSN589838 ICC589838:ICJ589838 ILY589838:IMF589838 IVU589838:IWB589838 JFQ589838:JFX589838 JPM589838:JPT589838 JZI589838:JZP589838 KJE589838:KJL589838 KTA589838:KTH589838 LCW589838:LDD589838 LMS589838:LMZ589838 LWO589838:LWV589838 MGK589838:MGR589838 MQG589838:MQN589838 NAC589838:NAJ589838 NJY589838:NKF589838 NTU589838:NUB589838 ODQ589838:ODX589838 ONM589838:ONT589838 OXI589838:OXP589838 PHE589838:PHL589838 PRA589838:PRH589838 QAW589838:QBD589838 QKS589838:QKZ589838 QUO589838:QUV589838 REK589838:RER589838 ROG589838:RON589838 RYC589838:RYJ589838 SHY589838:SIF589838 SRU589838:SSB589838 TBQ589838:TBX589838 TLM589838:TLT589838 TVI589838:TVP589838 UFE589838:UFL589838 UPA589838:UPH589838 UYW589838:UZD589838 VIS589838:VIZ589838 VSO589838:VSV589838 WCK589838:WCR589838 WMG589838:WMN589838 WWC589838:WWJ589838 U655374:AB655374 JQ655374:JX655374 TM655374:TT655374 ADI655374:ADP655374 ANE655374:ANL655374 AXA655374:AXH655374 BGW655374:BHD655374 BQS655374:BQZ655374 CAO655374:CAV655374 CKK655374:CKR655374 CUG655374:CUN655374 DEC655374:DEJ655374 DNY655374:DOF655374 DXU655374:DYB655374 EHQ655374:EHX655374 ERM655374:ERT655374 FBI655374:FBP655374 FLE655374:FLL655374 FVA655374:FVH655374 GEW655374:GFD655374 GOS655374:GOZ655374 GYO655374:GYV655374 HIK655374:HIR655374 HSG655374:HSN655374 ICC655374:ICJ655374 ILY655374:IMF655374 IVU655374:IWB655374 JFQ655374:JFX655374 JPM655374:JPT655374 JZI655374:JZP655374 KJE655374:KJL655374 KTA655374:KTH655374 LCW655374:LDD655374 LMS655374:LMZ655374 LWO655374:LWV655374 MGK655374:MGR655374 MQG655374:MQN655374 NAC655374:NAJ655374 NJY655374:NKF655374 NTU655374:NUB655374 ODQ655374:ODX655374 ONM655374:ONT655374 OXI655374:OXP655374 PHE655374:PHL655374 PRA655374:PRH655374 QAW655374:QBD655374 QKS655374:QKZ655374 QUO655374:QUV655374 REK655374:RER655374 ROG655374:RON655374 RYC655374:RYJ655374 SHY655374:SIF655374 SRU655374:SSB655374 TBQ655374:TBX655374 TLM655374:TLT655374 TVI655374:TVP655374 UFE655374:UFL655374 UPA655374:UPH655374 UYW655374:UZD655374 VIS655374:VIZ655374 VSO655374:VSV655374 WCK655374:WCR655374 WMG655374:WMN655374 WWC655374:WWJ655374 U720910:AB720910 JQ720910:JX720910 TM720910:TT720910 ADI720910:ADP720910 ANE720910:ANL720910 AXA720910:AXH720910 BGW720910:BHD720910 BQS720910:BQZ720910 CAO720910:CAV720910 CKK720910:CKR720910 CUG720910:CUN720910 DEC720910:DEJ720910 DNY720910:DOF720910 DXU720910:DYB720910 EHQ720910:EHX720910 ERM720910:ERT720910 FBI720910:FBP720910 FLE720910:FLL720910 FVA720910:FVH720910 GEW720910:GFD720910 GOS720910:GOZ720910 GYO720910:GYV720910 HIK720910:HIR720910 HSG720910:HSN720910 ICC720910:ICJ720910 ILY720910:IMF720910 IVU720910:IWB720910 JFQ720910:JFX720910 JPM720910:JPT720910 JZI720910:JZP720910 KJE720910:KJL720910 KTA720910:KTH720910 LCW720910:LDD720910 LMS720910:LMZ720910 LWO720910:LWV720910 MGK720910:MGR720910 MQG720910:MQN720910 NAC720910:NAJ720910 NJY720910:NKF720910 NTU720910:NUB720910 ODQ720910:ODX720910 ONM720910:ONT720910 OXI720910:OXP720910 PHE720910:PHL720910 PRA720910:PRH720910 QAW720910:QBD720910 QKS720910:QKZ720910 QUO720910:QUV720910 REK720910:RER720910 ROG720910:RON720910 RYC720910:RYJ720910 SHY720910:SIF720910 SRU720910:SSB720910 TBQ720910:TBX720910 TLM720910:TLT720910 TVI720910:TVP720910 UFE720910:UFL720910 UPA720910:UPH720910 UYW720910:UZD720910 VIS720910:VIZ720910 VSO720910:VSV720910 WCK720910:WCR720910 WMG720910:WMN720910 WWC720910:WWJ720910 U786446:AB786446 JQ786446:JX786446 TM786446:TT786446 ADI786446:ADP786446 ANE786446:ANL786446 AXA786446:AXH786446 BGW786446:BHD786446 BQS786446:BQZ786446 CAO786446:CAV786446 CKK786446:CKR786446 CUG786446:CUN786446 DEC786446:DEJ786446 DNY786446:DOF786446 DXU786446:DYB786446 EHQ786446:EHX786446 ERM786446:ERT786446 FBI786446:FBP786446 FLE786446:FLL786446 FVA786446:FVH786446 GEW786446:GFD786446 GOS786446:GOZ786446 GYO786446:GYV786446 HIK786446:HIR786446 HSG786446:HSN786446 ICC786446:ICJ786446 ILY786446:IMF786446 IVU786446:IWB786446 JFQ786446:JFX786446 JPM786446:JPT786446 JZI786446:JZP786446 KJE786446:KJL786446 KTA786446:KTH786446 LCW786446:LDD786446 LMS786446:LMZ786446 LWO786446:LWV786446 MGK786446:MGR786446 MQG786446:MQN786446 NAC786446:NAJ786446 NJY786446:NKF786446 NTU786446:NUB786446 ODQ786446:ODX786446 ONM786446:ONT786446 OXI786446:OXP786446 PHE786446:PHL786446 PRA786446:PRH786446 QAW786446:QBD786446 QKS786446:QKZ786446 QUO786446:QUV786446 REK786446:RER786446 ROG786446:RON786446 RYC786446:RYJ786446 SHY786446:SIF786446 SRU786446:SSB786446 TBQ786446:TBX786446 TLM786446:TLT786446 TVI786446:TVP786446 UFE786446:UFL786446 UPA786446:UPH786446 UYW786446:UZD786446 VIS786446:VIZ786446 VSO786446:VSV786446 WCK786446:WCR786446 WMG786446:WMN786446 WWC786446:WWJ786446 U851982:AB851982 JQ851982:JX851982 TM851982:TT851982 ADI851982:ADP851982 ANE851982:ANL851982 AXA851982:AXH851982 BGW851982:BHD851982 BQS851982:BQZ851982 CAO851982:CAV851982 CKK851982:CKR851982 CUG851982:CUN851982 DEC851982:DEJ851982 DNY851982:DOF851982 DXU851982:DYB851982 EHQ851982:EHX851982 ERM851982:ERT851982 FBI851982:FBP851982 FLE851982:FLL851982 FVA851982:FVH851982 GEW851982:GFD851982 GOS851982:GOZ851982 GYO851982:GYV851982 HIK851982:HIR851982 HSG851982:HSN851982 ICC851982:ICJ851982 ILY851982:IMF851982 IVU851982:IWB851982 JFQ851982:JFX851982 JPM851982:JPT851982 JZI851982:JZP851982 KJE851982:KJL851982 KTA851982:KTH851982 LCW851982:LDD851982 LMS851982:LMZ851982 LWO851982:LWV851982 MGK851982:MGR851982 MQG851982:MQN851982 NAC851982:NAJ851982 NJY851982:NKF851982 NTU851982:NUB851982 ODQ851982:ODX851982 ONM851982:ONT851982 OXI851982:OXP851982 PHE851982:PHL851982 PRA851982:PRH851982 QAW851982:QBD851982 QKS851982:QKZ851982 QUO851982:QUV851982 REK851982:RER851982 ROG851982:RON851982 RYC851982:RYJ851982 SHY851982:SIF851982 SRU851982:SSB851982 TBQ851982:TBX851982 TLM851982:TLT851982 TVI851982:TVP851982 UFE851982:UFL851982 UPA851982:UPH851982 UYW851982:UZD851982 VIS851982:VIZ851982 VSO851982:VSV851982 WCK851982:WCR851982 WMG851982:WMN851982 WWC851982:WWJ851982 U917518:AB917518 JQ917518:JX917518 TM917518:TT917518 ADI917518:ADP917518 ANE917518:ANL917518 AXA917518:AXH917518 BGW917518:BHD917518 BQS917518:BQZ917518 CAO917518:CAV917518 CKK917518:CKR917518 CUG917518:CUN917518 DEC917518:DEJ917518 DNY917518:DOF917518 DXU917518:DYB917518 EHQ917518:EHX917518 ERM917518:ERT917518 FBI917518:FBP917518 FLE917518:FLL917518 FVA917518:FVH917518 GEW917518:GFD917518 GOS917518:GOZ917518 GYO917518:GYV917518 HIK917518:HIR917518 HSG917518:HSN917518 ICC917518:ICJ917518 ILY917518:IMF917518 IVU917518:IWB917518 JFQ917518:JFX917518 JPM917518:JPT917518 JZI917518:JZP917518 KJE917518:KJL917518 KTA917518:KTH917518 LCW917518:LDD917518 LMS917518:LMZ917518 LWO917518:LWV917518 MGK917518:MGR917518 MQG917518:MQN917518 NAC917518:NAJ917518 NJY917518:NKF917518 NTU917518:NUB917518 ODQ917518:ODX917518 ONM917518:ONT917518 OXI917518:OXP917518 PHE917518:PHL917518 PRA917518:PRH917518 QAW917518:QBD917518 QKS917518:QKZ917518 QUO917518:QUV917518 REK917518:RER917518 ROG917518:RON917518 RYC917518:RYJ917518 SHY917518:SIF917518 SRU917518:SSB917518 TBQ917518:TBX917518 TLM917518:TLT917518 TVI917518:TVP917518 UFE917518:UFL917518 UPA917518:UPH917518 UYW917518:UZD917518 VIS917518:VIZ917518 VSO917518:VSV917518 WCK917518:WCR917518 WMG917518:WMN917518 WWC917518:WWJ917518 U983054:AB983054 JQ983054:JX983054 TM983054:TT983054 ADI983054:ADP983054 ANE983054:ANL983054 AXA983054:AXH983054 BGW983054:BHD983054 BQS983054:BQZ983054 CAO983054:CAV983054 CKK983054:CKR983054 CUG983054:CUN983054 DEC983054:DEJ983054 DNY983054:DOF983054 DXU983054:DYB983054 EHQ983054:EHX983054 ERM983054:ERT983054 FBI983054:FBP983054 FLE983054:FLL983054 FVA983054:FVH983054 GEW983054:GFD983054 GOS983054:GOZ983054 GYO983054:GYV983054 HIK983054:HIR983054 HSG983054:HSN983054 ICC983054:ICJ983054 ILY983054:IMF983054 IVU983054:IWB983054 JFQ983054:JFX983054 JPM983054:JPT983054 JZI983054:JZP983054 KJE983054:KJL983054 KTA983054:KTH983054 LCW983054:LDD983054 LMS983054:LMZ983054 LWO983054:LWV983054 MGK983054:MGR983054 MQG983054:MQN983054 NAC983054:NAJ983054 NJY983054:NKF983054 NTU983054:NUB983054 ODQ983054:ODX983054 ONM983054:ONT983054 OXI983054:OXP983054 PHE983054:PHL983054 PRA983054:PRH983054 QAW983054:QBD983054 QKS983054:QKZ983054 QUO983054:QUV983054 REK983054:RER983054 ROG983054:RON983054 RYC983054:RYJ983054 SHY983054:SIF983054 SRU983054:SSB983054 TBQ983054:TBX983054 TLM983054:TLT983054 TVI983054:TVP983054 UFE983054:UFL983054 UPA983054:UPH983054 UYW983054:UZD983054 VIS983054:VIZ983054 VSO983054:VSV983054 WCK983054:WCR983054 WMG983054:WMN983054 WWC983054:WWJ983054 C17:C30 IY17:IY30 SU17:SU30 ACQ17:ACQ30 AMM17:AMM30 AWI17:AWI30 BGE17:BGE30 BQA17:BQA30 BZW17:BZW30 CJS17:CJS30 CTO17:CTO30 DDK17:DDK30 DNG17:DNG30 DXC17:DXC30 EGY17:EGY30 EQU17:EQU30 FAQ17:FAQ30 FKM17:FKM30 FUI17:FUI30 GEE17:GEE30 GOA17:GOA30 GXW17:GXW30 HHS17:HHS30 HRO17:HRO30 IBK17:IBK30 ILG17:ILG30 IVC17:IVC30 JEY17:JEY30 JOU17:JOU30 JYQ17:JYQ30 KIM17:KIM30 KSI17:KSI30 LCE17:LCE30 LMA17:LMA30 LVW17:LVW30 MFS17:MFS30 MPO17:MPO30 MZK17:MZK30 NJG17:NJG30 NTC17:NTC30 OCY17:OCY30 OMU17:OMU30 OWQ17:OWQ30 PGM17:PGM30 PQI17:PQI30 QAE17:QAE30 QKA17:QKA30 QTW17:QTW30 RDS17:RDS30 RNO17:RNO30 RXK17:RXK30 SHG17:SHG30 SRC17:SRC30 TAY17:TAY30 TKU17:TKU30 TUQ17:TUQ30 UEM17:UEM30 UOI17:UOI30 UYE17:UYE30 VIA17:VIA30 VRW17:VRW30 WBS17:WBS30 WLO17:WLO30 WVK17:WVK30 C65553:C65566 IY65553:IY65566 SU65553:SU65566 ACQ65553:ACQ65566 AMM65553:AMM65566 AWI65553:AWI65566 BGE65553:BGE65566 BQA65553:BQA65566 BZW65553:BZW65566 CJS65553:CJS65566 CTO65553:CTO65566 DDK65553:DDK65566 DNG65553:DNG65566 DXC65553:DXC65566 EGY65553:EGY65566 EQU65553:EQU65566 FAQ65553:FAQ65566 FKM65553:FKM65566 FUI65553:FUI65566 GEE65553:GEE65566 GOA65553:GOA65566 GXW65553:GXW65566 HHS65553:HHS65566 HRO65553:HRO65566 IBK65553:IBK65566 ILG65553:ILG65566 IVC65553:IVC65566 JEY65553:JEY65566 JOU65553:JOU65566 JYQ65553:JYQ65566 KIM65553:KIM65566 KSI65553:KSI65566 LCE65553:LCE65566 LMA65553:LMA65566 LVW65553:LVW65566 MFS65553:MFS65566 MPO65553:MPO65566 MZK65553:MZK65566 NJG65553:NJG65566 NTC65553:NTC65566 OCY65553:OCY65566 OMU65553:OMU65566 OWQ65553:OWQ65566 PGM65553:PGM65566 PQI65553:PQI65566 QAE65553:QAE65566 QKA65553:QKA65566 QTW65553:QTW65566 RDS65553:RDS65566 RNO65553:RNO65566 RXK65553:RXK65566 SHG65553:SHG65566 SRC65553:SRC65566 TAY65553:TAY65566 TKU65553:TKU65566 TUQ65553:TUQ65566 UEM65553:UEM65566 UOI65553:UOI65566 UYE65553:UYE65566 VIA65553:VIA65566 VRW65553:VRW65566 WBS65553:WBS65566 WLO65553:WLO65566 WVK65553:WVK65566 C131089:C131102 IY131089:IY131102 SU131089:SU131102 ACQ131089:ACQ131102 AMM131089:AMM131102 AWI131089:AWI131102 BGE131089:BGE131102 BQA131089:BQA131102 BZW131089:BZW131102 CJS131089:CJS131102 CTO131089:CTO131102 DDK131089:DDK131102 DNG131089:DNG131102 DXC131089:DXC131102 EGY131089:EGY131102 EQU131089:EQU131102 FAQ131089:FAQ131102 FKM131089:FKM131102 FUI131089:FUI131102 GEE131089:GEE131102 GOA131089:GOA131102 GXW131089:GXW131102 HHS131089:HHS131102 HRO131089:HRO131102 IBK131089:IBK131102 ILG131089:ILG131102 IVC131089:IVC131102 JEY131089:JEY131102 JOU131089:JOU131102 JYQ131089:JYQ131102 KIM131089:KIM131102 KSI131089:KSI131102 LCE131089:LCE131102 LMA131089:LMA131102 LVW131089:LVW131102 MFS131089:MFS131102 MPO131089:MPO131102 MZK131089:MZK131102 NJG131089:NJG131102 NTC131089:NTC131102 OCY131089:OCY131102 OMU131089:OMU131102 OWQ131089:OWQ131102 PGM131089:PGM131102 PQI131089:PQI131102 QAE131089:QAE131102 QKA131089:QKA131102 QTW131089:QTW131102 RDS131089:RDS131102 RNO131089:RNO131102 RXK131089:RXK131102 SHG131089:SHG131102 SRC131089:SRC131102 TAY131089:TAY131102 TKU131089:TKU131102 TUQ131089:TUQ131102 UEM131089:UEM131102 UOI131089:UOI131102 UYE131089:UYE131102 VIA131089:VIA131102 VRW131089:VRW131102 WBS131089:WBS131102 WLO131089:WLO131102 WVK131089:WVK131102 C196625:C196638 IY196625:IY196638 SU196625:SU196638 ACQ196625:ACQ196638 AMM196625:AMM196638 AWI196625:AWI196638 BGE196625:BGE196638 BQA196625:BQA196638 BZW196625:BZW196638 CJS196625:CJS196638 CTO196625:CTO196638 DDK196625:DDK196638 DNG196625:DNG196638 DXC196625:DXC196638 EGY196625:EGY196638 EQU196625:EQU196638 FAQ196625:FAQ196638 FKM196625:FKM196638 FUI196625:FUI196638 GEE196625:GEE196638 GOA196625:GOA196638 GXW196625:GXW196638 HHS196625:HHS196638 HRO196625:HRO196638 IBK196625:IBK196638 ILG196625:ILG196638 IVC196625:IVC196638 JEY196625:JEY196638 JOU196625:JOU196638 JYQ196625:JYQ196638 KIM196625:KIM196638 KSI196625:KSI196638 LCE196625:LCE196638 LMA196625:LMA196638 LVW196625:LVW196638 MFS196625:MFS196638 MPO196625:MPO196638 MZK196625:MZK196638 NJG196625:NJG196638 NTC196625:NTC196638 OCY196625:OCY196638 OMU196625:OMU196638 OWQ196625:OWQ196638 PGM196625:PGM196638 PQI196625:PQI196638 QAE196625:QAE196638 QKA196625:QKA196638 QTW196625:QTW196638 RDS196625:RDS196638 RNO196625:RNO196638 RXK196625:RXK196638 SHG196625:SHG196638 SRC196625:SRC196638 TAY196625:TAY196638 TKU196625:TKU196638 TUQ196625:TUQ196638 UEM196625:UEM196638 UOI196625:UOI196638 UYE196625:UYE196638 VIA196625:VIA196638 VRW196625:VRW196638 WBS196625:WBS196638 WLO196625:WLO196638 WVK196625:WVK196638 C262161:C262174 IY262161:IY262174 SU262161:SU262174 ACQ262161:ACQ262174 AMM262161:AMM262174 AWI262161:AWI262174 BGE262161:BGE262174 BQA262161:BQA262174 BZW262161:BZW262174 CJS262161:CJS262174 CTO262161:CTO262174 DDK262161:DDK262174 DNG262161:DNG262174 DXC262161:DXC262174 EGY262161:EGY262174 EQU262161:EQU262174 FAQ262161:FAQ262174 FKM262161:FKM262174 FUI262161:FUI262174 GEE262161:GEE262174 GOA262161:GOA262174 GXW262161:GXW262174 HHS262161:HHS262174 HRO262161:HRO262174 IBK262161:IBK262174 ILG262161:ILG262174 IVC262161:IVC262174 JEY262161:JEY262174 JOU262161:JOU262174 JYQ262161:JYQ262174 KIM262161:KIM262174 KSI262161:KSI262174 LCE262161:LCE262174 LMA262161:LMA262174 LVW262161:LVW262174 MFS262161:MFS262174 MPO262161:MPO262174 MZK262161:MZK262174 NJG262161:NJG262174 NTC262161:NTC262174 OCY262161:OCY262174 OMU262161:OMU262174 OWQ262161:OWQ262174 PGM262161:PGM262174 PQI262161:PQI262174 QAE262161:QAE262174 QKA262161:QKA262174 QTW262161:QTW262174 RDS262161:RDS262174 RNO262161:RNO262174 RXK262161:RXK262174 SHG262161:SHG262174 SRC262161:SRC262174 TAY262161:TAY262174 TKU262161:TKU262174 TUQ262161:TUQ262174 UEM262161:UEM262174 UOI262161:UOI262174 UYE262161:UYE262174 VIA262161:VIA262174 VRW262161:VRW262174 WBS262161:WBS262174 WLO262161:WLO262174 WVK262161:WVK262174 C327697:C327710 IY327697:IY327710 SU327697:SU327710 ACQ327697:ACQ327710 AMM327697:AMM327710 AWI327697:AWI327710 BGE327697:BGE327710 BQA327697:BQA327710 BZW327697:BZW327710 CJS327697:CJS327710 CTO327697:CTO327710 DDK327697:DDK327710 DNG327697:DNG327710 DXC327697:DXC327710 EGY327697:EGY327710 EQU327697:EQU327710 FAQ327697:FAQ327710 FKM327697:FKM327710 FUI327697:FUI327710 GEE327697:GEE327710 GOA327697:GOA327710 GXW327697:GXW327710 HHS327697:HHS327710 HRO327697:HRO327710 IBK327697:IBK327710 ILG327697:ILG327710 IVC327697:IVC327710 JEY327697:JEY327710 JOU327697:JOU327710 JYQ327697:JYQ327710 KIM327697:KIM327710 KSI327697:KSI327710 LCE327697:LCE327710 LMA327697:LMA327710 LVW327697:LVW327710 MFS327697:MFS327710 MPO327697:MPO327710 MZK327697:MZK327710 NJG327697:NJG327710 NTC327697:NTC327710 OCY327697:OCY327710 OMU327697:OMU327710 OWQ327697:OWQ327710 PGM327697:PGM327710 PQI327697:PQI327710 QAE327697:QAE327710 QKA327697:QKA327710 QTW327697:QTW327710 RDS327697:RDS327710 RNO327697:RNO327710 RXK327697:RXK327710 SHG327697:SHG327710 SRC327697:SRC327710 TAY327697:TAY327710 TKU327697:TKU327710 TUQ327697:TUQ327710 UEM327697:UEM327710 UOI327697:UOI327710 UYE327697:UYE327710 VIA327697:VIA327710 VRW327697:VRW327710 WBS327697:WBS327710 WLO327697:WLO327710 WVK327697:WVK327710 C393233:C393246 IY393233:IY393246 SU393233:SU393246 ACQ393233:ACQ393246 AMM393233:AMM393246 AWI393233:AWI393246 BGE393233:BGE393246 BQA393233:BQA393246 BZW393233:BZW393246 CJS393233:CJS393246 CTO393233:CTO393246 DDK393233:DDK393246 DNG393233:DNG393246 DXC393233:DXC393246 EGY393233:EGY393246 EQU393233:EQU393246 FAQ393233:FAQ393246 FKM393233:FKM393246 FUI393233:FUI393246 GEE393233:GEE393246 GOA393233:GOA393246 GXW393233:GXW393246 HHS393233:HHS393246 HRO393233:HRO393246 IBK393233:IBK393246 ILG393233:ILG393246 IVC393233:IVC393246 JEY393233:JEY393246 JOU393233:JOU393246 JYQ393233:JYQ393246 KIM393233:KIM393246 KSI393233:KSI393246 LCE393233:LCE393246 LMA393233:LMA393246 LVW393233:LVW393246 MFS393233:MFS393246 MPO393233:MPO393246 MZK393233:MZK393246 NJG393233:NJG393246 NTC393233:NTC393246 OCY393233:OCY393246 OMU393233:OMU393246 OWQ393233:OWQ393246 PGM393233:PGM393246 PQI393233:PQI393246 QAE393233:QAE393246 QKA393233:QKA393246 QTW393233:QTW393246 RDS393233:RDS393246 RNO393233:RNO393246 RXK393233:RXK393246 SHG393233:SHG393246 SRC393233:SRC393246 TAY393233:TAY393246 TKU393233:TKU393246 TUQ393233:TUQ393246 UEM393233:UEM393246 UOI393233:UOI393246 UYE393233:UYE393246 VIA393233:VIA393246 VRW393233:VRW393246 WBS393233:WBS393246 WLO393233:WLO393246 WVK393233:WVK393246 C458769:C458782 IY458769:IY458782 SU458769:SU458782 ACQ458769:ACQ458782 AMM458769:AMM458782 AWI458769:AWI458782 BGE458769:BGE458782 BQA458769:BQA458782 BZW458769:BZW458782 CJS458769:CJS458782 CTO458769:CTO458782 DDK458769:DDK458782 DNG458769:DNG458782 DXC458769:DXC458782 EGY458769:EGY458782 EQU458769:EQU458782 FAQ458769:FAQ458782 FKM458769:FKM458782 FUI458769:FUI458782 GEE458769:GEE458782 GOA458769:GOA458782 GXW458769:GXW458782 HHS458769:HHS458782 HRO458769:HRO458782 IBK458769:IBK458782 ILG458769:ILG458782 IVC458769:IVC458782 JEY458769:JEY458782 JOU458769:JOU458782 JYQ458769:JYQ458782 KIM458769:KIM458782 KSI458769:KSI458782 LCE458769:LCE458782 LMA458769:LMA458782 LVW458769:LVW458782 MFS458769:MFS458782 MPO458769:MPO458782 MZK458769:MZK458782 NJG458769:NJG458782 NTC458769:NTC458782 OCY458769:OCY458782 OMU458769:OMU458782 OWQ458769:OWQ458782 PGM458769:PGM458782 PQI458769:PQI458782 QAE458769:QAE458782 QKA458769:QKA458782 QTW458769:QTW458782 RDS458769:RDS458782 RNO458769:RNO458782 RXK458769:RXK458782 SHG458769:SHG458782 SRC458769:SRC458782 TAY458769:TAY458782 TKU458769:TKU458782 TUQ458769:TUQ458782 UEM458769:UEM458782 UOI458769:UOI458782 UYE458769:UYE458782 VIA458769:VIA458782 VRW458769:VRW458782 WBS458769:WBS458782 WLO458769:WLO458782 WVK458769:WVK458782 C524305:C524318 IY524305:IY524318 SU524305:SU524318 ACQ524305:ACQ524318 AMM524305:AMM524318 AWI524305:AWI524318 BGE524305:BGE524318 BQA524305:BQA524318 BZW524305:BZW524318 CJS524305:CJS524318 CTO524305:CTO524318 DDK524305:DDK524318 DNG524305:DNG524318 DXC524305:DXC524318 EGY524305:EGY524318 EQU524305:EQU524318 FAQ524305:FAQ524318 FKM524305:FKM524318 FUI524305:FUI524318 GEE524305:GEE524318 GOA524305:GOA524318 GXW524305:GXW524318 HHS524305:HHS524318 HRO524305:HRO524318 IBK524305:IBK524318 ILG524305:ILG524318 IVC524305:IVC524318 JEY524305:JEY524318 JOU524305:JOU524318 JYQ524305:JYQ524318 KIM524305:KIM524318 KSI524305:KSI524318 LCE524305:LCE524318 LMA524305:LMA524318 LVW524305:LVW524318 MFS524305:MFS524318 MPO524305:MPO524318 MZK524305:MZK524318 NJG524305:NJG524318 NTC524305:NTC524318 OCY524305:OCY524318 OMU524305:OMU524318 OWQ524305:OWQ524318 PGM524305:PGM524318 PQI524305:PQI524318 QAE524305:QAE524318 QKA524305:QKA524318 QTW524305:QTW524318 RDS524305:RDS524318 RNO524305:RNO524318 RXK524305:RXK524318 SHG524305:SHG524318 SRC524305:SRC524318 TAY524305:TAY524318 TKU524305:TKU524318 TUQ524305:TUQ524318 UEM524305:UEM524318 UOI524305:UOI524318 UYE524305:UYE524318 VIA524305:VIA524318 VRW524305:VRW524318 WBS524305:WBS524318 WLO524305:WLO524318 WVK524305:WVK524318 C589841:C589854 IY589841:IY589854 SU589841:SU589854 ACQ589841:ACQ589854 AMM589841:AMM589854 AWI589841:AWI589854 BGE589841:BGE589854 BQA589841:BQA589854 BZW589841:BZW589854 CJS589841:CJS589854 CTO589841:CTO589854 DDK589841:DDK589854 DNG589841:DNG589854 DXC589841:DXC589854 EGY589841:EGY589854 EQU589841:EQU589854 FAQ589841:FAQ589854 FKM589841:FKM589854 FUI589841:FUI589854 GEE589841:GEE589854 GOA589841:GOA589854 GXW589841:GXW589854 HHS589841:HHS589854 HRO589841:HRO589854 IBK589841:IBK589854 ILG589841:ILG589854 IVC589841:IVC589854 JEY589841:JEY589854 JOU589841:JOU589854 JYQ589841:JYQ589854 KIM589841:KIM589854 KSI589841:KSI589854 LCE589841:LCE589854 LMA589841:LMA589854 LVW589841:LVW589854 MFS589841:MFS589854 MPO589841:MPO589854 MZK589841:MZK589854 NJG589841:NJG589854 NTC589841:NTC589854 OCY589841:OCY589854 OMU589841:OMU589854 OWQ589841:OWQ589854 PGM589841:PGM589854 PQI589841:PQI589854 QAE589841:QAE589854 QKA589841:QKA589854 QTW589841:QTW589854 RDS589841:RDS589854 RNO589841:RNO589854 RXK589841:RXK589854 SHG589841:SHG589854 SRC589841:SRC589854 TAY589841:TAY589854 TKU589841:TKU589854 TUQ589841:TUQ589854 UEM589841:UEM589854 UOI589841:UOI589854 UYE589841:UYE589854 VIA589841:VIA589854 VRW589841:VRW589854 WBS589841:WBS589854 WLO589841:WLO589854 WVK589841:WVK589854 C655377:C655390 IY655377:IY655390 SU655377:SU655390 ACQ655377:ACQ655390 AMM655377:AMM655390 AWI655377:AWI655390 BGE655377:BGE655390 BQA655377:BQA655390 BZW655377:BZW655390 CJS655377:CJS655390 CTO655377:CTO655390 DDK655377:DDK655390 DNG655377:DNG655390 DXC655377:DXC655390 EGY655377:EGY655390 EQU655377:EQU655390 FAQ655377:FAQ655390 FKM655377:FKM655390 FUI655377:FUI655390 GEE655377:GEE655390 GOA655377:GOA655390 GXW655377:GXW655390 HHS655377:HHS655390 HRO655377:HRO655390 IBK655377:IBK655390 ILG655377:ILG655390 IVC655377:IVC655390 JEY655377:JEY655390 JOU655377:JOU655390 JYQ655377:JYQ655390 KIM655377:KIM655390 KSI655377:KSI655390 LCE655377:LCE655390 LMA655377:LMA655390 LVW655377:LVW655390 MFS655377:MFS655390 MPO655377:MPO655390 MZK655377:MZK655390 NJG655377:NJG655390 NTC655377:NTC655390 OCY655377:OCY655390 OMU655377:OMU655390 OWQ655377:OWQ655390 PGM655377:PGM655390 PQI655377:PQI655390 QAE655377:QAE655390 QKA655377:QKA655390 QTW655377:QTW655390 RDS655377:RDS655390 RNO655377:RNO655390 RXK655377:RXK655390 SHG655377:SHG655390 SRC655377:SRC655390 TAY655377:TAY655390 TKU655377:TKU655390 TUQ655377:TUQ655390 UEM655377:UEM655390 UOI655377:UOI655390 UYE655377:UYE655390 VIA655377:VIA655390 VRW655377:VRW655390 WBS655377:WBS655390 WLO655377:WLO655390 WVK655377:WVK655390 C720913:C720926 IY720913:IY720926 SU720913:SU720926 ACQ720913:ACQ720926 AMM720913:AMM720926 AWI720913:AWI720926 BGE720913:BGE720926 BQA720913:BQA720926 BZW720913:BZW720926 CJS720913:CJS720926 CTO720913:CTO720926 DDK720913:DDK720926 DNG720913:DNG720926 DXC720913:DXC720926 EGY720913:EGY720926 EQU720913:EQU720926 FAQ720913:FAQ720926 FKM720913:FKM720926 FUI720913:FUI720926 GEE720913:GEE720926 GOA720913:GOA720926 GXW720913:GXW720926 HHS720913:HHS720926 HRO720913:HRO720926 IBK720913:IBK720926 ILG720913:ILG720926 IVC720913:IVC720926 JEY720913:JEY720926 JOU720913:JOU720926 JYQ720913:JYQ720926 KIM720913:KIM720926 KSI720913:KSI720926 LCE720913:LCE720926 LMA720913:LMA720926 LVW720913:LVW720926 MFS720913:MFS720926 MPO720913:MPO720926 MZK720913:MZK720926 NJG720913:NJG720926 NTC720913:NTC720926 OCY720913:OCY720926 OMU720913:OMU720926 OWQ720913:OWQ720926 PGM720913:PGM720926 PQI720913:PQI720926 QAE720913:QAE720926 QKA720913:QKA720926 QTW720913:QTW720926 RDS720913:RDS720926 RNO720913:RNO720926 RXK720913:RXK720926 SHG720913:SHG720926 SRC720913:SRC720926 TAY720913:TAY720926 TKU720913:TKU720926 TUQ720913:TUQ720926 UEM720913:UEM720926 UOI720913:UOI720926 UYE720913:UYE720926 VIA720913:VIA720926 VRW720913:VRW720926 WBS720913:WBS720926 WLO720913:WLO720926 WVK720913:WVK720926 C786449:C786462 IY786449:IY786462 SU786449:SU786462 ACQ786449:ACQ786462 AMM786449:AMM786462 AWI786449:AWI786462 BGE786449:BGE786462 BQA786449:BQA786462 BZW786449:BZW786462 CJS786449:CJS786462 CTO786449:CTO786462 DDK786449:DDK786462 DNG786449:DNG786462 DXC786449:DXC786462 EGY786449:EGY786462 EQU786449:EQU786462 FAQ786449:FAQ786462 FKM786449:FKM786462 FUI786449:FUI786462 GEE786449:GEE786462 GOA786449:GOA786462 GXW786449:GXW786462 HHS786449:HHS786462 HRO786449:HRO786462 IBK786449:IBK786462 ILG786449:ILG786462 IVC786449:IVC786462 JEY786449:JEY786462 JOU786449:JOU786462 JYQ786449:JYQ786462 KIM786449:KIM786462 KSI786449:KSI786462 LCE786449:LCE786462 LMA786449:LMA786462 LVW786449:LVW786462 MFS786449:MFS786462 MPO786449:MPO786462 MZK786449:MZK786462 NJG786449:NJG786462 NTC786449:NTC786462 OCY786449:OCY786462 OMU786449:OMU786462 OWQ786449:OWQ786462 PGM786449:PGM786462 PQI786449:PQI786462 QAE786449:QAE786462 QKA786449:QKA786462 QTW786449:QTW786462 RDS786449:RDS786462 RNO786449:RNO786462 RXK786449:RXK786462 SHG786449:SHG786462 SRC786449:SRC786462 TAY786449:TAY786462 TKU786449:TKU786462 TUQ786449:TUQ786462 UEM786449:UEM786462 UOI786449:UOI786462 UYE786449:UYE786462 VIA786449:VIA786462 VRW786449:VRW786462 WBS786449:WBS786462 WLO786449:WLO786462 WVK786449:WVK786462 C851985:C851998 IY851985:IY851998 SU851985:SU851998 ACQ851985:ACQ851998 AMM851985:AMM851998 AWI851985:AWI851998 BGE851985:BGE851998 BQA851985:BQA851998 BZW851985:BZW851998 CJS851985:CJS851998 CTO851985:CTO851998 DDK851985:DDK851998 DNG851985:DNG851998 DXC851985:DXC851998 EGY851985:EGY851998 EQU851985:EQU851998 FAQ851985:FAQ851998 FKM851985:FKM851998 FUI851985:FUI851998 GEE851985:GEE851998 GOA851985:GOA851998 GXW851985:GXW851998 HHS851985:HHS851998 HRO851985:HRO851998 IBK851985:IBK851998 ILG851985:ILG851998 IVC851985:IVC851998 JEY851985:JEY851998 JOU851985:JOU851998 JYQ851985:JYQ851998 KIM851985:KIM851998 KSI851985:KSI851998 LCE851985:LCE851998 LMA851985:LMA851998 LVW851985:LVW851998 MFS851985:MFS851998 MPO851985:MPO851998 MZK851985:MZK851998 NJG851985:NJG851998 NTC851985:NTC851998 OCY851985:OCY851998 OMU851985:OMU851998 OWQ851985:OWQ851998 PGM851985:PGM851998 PQI851985:PQI851998 QAE851985:QAE851998 QKA851985:QKA851998 QTW851985:QTW851998 RDS851985:RDS851998 RNO851985:RNO851998 RXK851985:RXK851998 SHG851985:SHG851998 SRC851985:SRC851998 TAY851985:TAY851998 TKU851985:TKU851998 TUQ851985:TUQ851998 UEM851985:UEM851998 UOI851985:UOI851998 UYE851985:UYE851998 VIA851985:VIA851998 VRW851985:VRW851998 WBS851985:WBS851998 WLO851985:WLO851998 WVK851985:WVK851998 C917521:C917534 IY917521:IY917534 SU917521:SU917534 ACQ917521:ACQ917534 AMM917521:AMM917534 AWI917521:AWI917534 BGE917521:BGE917534 BQA917521:BQA917534 BZW917521:BZW917534 CJS917521:CJS917534 CTO917521:CTO917534 DDK917521:DDK917534 DNG917521:DNG917534 DXC917521:DXC917534 EGY917521:EGY917534 EQU917521:EQU917534 FAQ917521:FAQ917534 FKM917521:FKM917534 FUI917521:FUI917534 GEE917521:GEE917534 GOA917521:GOA917534 GXW917521:GXW917534 HHS917521:HHS917534 HRO917521:HRO917534 IBK917521:IBK917534 ILG917521:ILG917534 IVC917521:IVC917534 JEY917521:JEY917534 JOU917521:JOU917534 JYQ917521:JYQ917534 KIM917521:KIM917534 KSI917521:KSI917534 LCE917521:LCE917534 LMA917521:LMA917534 LVW917521:LVW917534 MFS917521:MFS917534 MPO917521:MPO917534 MZK917521:MZK917534 NJG917521:NJG917534 NTC917521:NTC917534 OCY917521:OCY917534 OMU917521:OMU917534 OWQ917521:OWQ917534 PGM917521:PGM917534 PQI917521:PQI917534 QAE917521:QAE917534 QKA917521:QKA917534 QTW917521:QTW917534 RDS917521:RDS917534 RNO917521:RNO917534 RXK917521:RXK917534 SHG917521:SHG917534 SRC917521:SRC917534 TAY917521:TAY917534 TKU917521:TKU917534 TUQ917521:TUQ917534 UEM917521:UEM917534 UOI917521:UOI917534 UYE917521:UYE917534 VIA917521:VIA917534 VRW917521:VRW917534 WBS917521:WBS917534 WLO917521:WLO917534 WVK917521:WVK917534 C983057:C983070 IY983057:IY983070 SU983057:SU983070 ACQ983057:ACQ983070 AMM983057:AMM983070 AWI983057:AWI983070 BGE983057:BGE983070 BQA983057:BQA983070 BZW983057:BZW983070 CJS983057:CJS983070 CTO983057:CTO983070 DDK983057:DDK983070 DNG983057:DNG983070 DXC983057:DXC983070 EGY983057:EGY983070 EQU983057:EQU983070 FAQ983057:FAQ983070 FKM983057:FKM983070 FUI983057:FUI983070 GEE983057:GEE983070 GOA983057:GOA983070 GXW983057:GXW983070 HHS983057:HHS983070 HRO983057:HRO983070 IBK983057:IBK983070 ILG983057:ILG983070 IVC983057:IVC983070 JEY983057:JEY983070 JOU983057:JOU983070 JYQ983057:JYQ983070 KIM983057:KIM983070 KSI983057:KSI983070 LCE983057:LCE983070 LMA983057:LMA983070 LVW983057:LVW983070 MFS983057:MFS983070 MPO983057:MPO983070 MZK983057:MZK983070 NJG983057:NJG983070 NTC983057:NTC983070 OCY983057:OCY983070 OMU983057:OMU983070 OWQ983057:OWQ983070 PGM983057:PGM983070 PQI983057:PQI983070 QAE983057:QAE983070 QKA983057:QKA983070 QTW983057:QTW983070 RDS983057:RDS983070 RNO983057:RNO983070 RXK983057:RXK983070 SHG983057:SHG983070 SRC983057:SRC983070 TAY983057:TAY983070 TKU983057:TKU983070 TUQ983057:TUQ983070 UEM983057:UEM983070 UOI983057:UOI983070 UYE983057:UYE983070 VIA983057:VIA983070 VRW983057:VRW983070 WBS983057:WBS983070 WLO983057:WLO983070 WVK983057:WVK983070">
      <formula1>"有,無"</formula1>
    </dataValidation>
    <dataValidation type="list" allowBlank="1" showInputMessage="1" showErrorMessage="1" sqref="K17:M30 JG17:JI30 TC17:TE30 ACY17:ADA30 AMU17:AMW30 AWQ17:AWS30 BGM17:BGO30 BQI17:BQK30 CAE17:CAG30 CKA17:CKC30 CTW17:CTY30 DDS17:DDU30 DNO17:DNQ30 DXK17:DXM30 EHG17:EHI30 ERC17:ERE30 FAY17:FBA30 FKU17:FKW30 FUQ17:FUS30 GEM17:GEO30 GOI17:GOK30 GYE17:GYG30 HIA17:HIC30 HRW17:HRY30 IBS17:IBU30 ILO17:ILQ30 IVK17:IVM30 JFG17:JFI30 JPC17:JPE30 JYY17:JZA30 KIU17:KIW30 KSQ17:KSS30 LCM17:LCO30 LMI17:LMK30 LWE17:LWG30 MGA17:MGC30 MPW17:MPY30 MZS17:MZU30 NJO17:NJQ30 NTK17:NTM30 ODG17:ODI30 ONC17:ONE30 OWY17:OXA30 PGU17:PGW30 PQQ17:PQS30 QAM17:QAO30 QKI17:QKK30 QUE17:QUG30 REA17:REC30 RNW17:RNY30 RXS17:RXU30 SHO17:SHQ30 SRK17:SRM30 TBG17:TBI30 TLC17:TLE30 TUY17:TVA30 UEU17:UEW30 UOQ17:UOS30 UYM17:UYO30 VII17:VIK30 VSE17:VSG30 WCA17:WCC30 WLW17:WLY30 WVS17:WVU30 K65553:M65566 JG65553:JI65566 TC65553:TE65566 ACY65553:ADA65566 AMU65553:AMW65566 AWQ65553:AWS65566 BGM65553:BGO65566 BQI65553:BQK65566 CAE65553:CAG65566 CKA65553:CKC65566 CTW65553:CTY65566 DDS65553:DDU65566 DNO65553:DNQ65566 DXK65553:DXM65566 EHG65553:EHI65566 ERC65553:ERE65566 FAY65553:FBA65566 FKU65553:FKW65566 FUQ65553:FUS65566 GEM65553:GEO65566 GOI65553:GOK65566 GYE65553:GYG65566 HIA65553:HIC65566 HRW65553:HRY65566 IBS65553:IBU65566 ILO65553:ILQ65566 IVK65553:IVM65566 JFG65553:JFI65566 JPC65553:JPE65566 JYY65553:JZA65566 KIU65553:KIW65566 KSQ65553:KSS65566 LCM65553:LCO65566 LMI65553:LMK65566 LWE65553:LWG65566 MGA65553:MGC65566 MPW65553:MPY65566 MZS65553:MZU65566 NJO65553:NJQ65566 NTK65553:NTM65566 ODG65553:ODI65566 ONC65553:ONE65566 OWY65553:OXA65566 PGU65553:PGW65566 PQQ65553:PQS65566 QAM65553:QAO65566 QKI65553:QKK65566 QUE65553:QUG65566 REA65553:REC65566 RNW65553:RNY65566 RXS65553:RXU65566 SHO65553:SHQ65566 SRK65553:SRM65566 TBG65553:TBI65566 TLC65553:TLE65566 TUY65553:TVA65566 UEU65553:UEW65566 UOQ65553:UOS65566 UYM65553:UYO65566 VII65553:VIK65566 VSE65553:VSG65566 WCA65553:WCC65566 WLW65553:WLY65566 WVS65553:WVU65566 K131089:M131102 JG131089:JI131102 TC131089:TE131102 ACY131089:ADA131102 AMU131089:AMW131102 AWQ131089:AWS131102 BGM131089:BGO131102 BQI131089:BQK131102 CAE131089:CAG131102 CKA131089:CKC131102 CTW131089:CTY131102 DDS131089:DDU131102 DNO131089:DNQ131102 DXK131089:DXM131102 EHG131089:EHI131102 ERC131089:ERE131102 FAY131089:FBA131102 FKU131089:FKW131102 FUQ131089:FUS131102 GEM131089:GEO131102 GOI131089:GOK131102 GYE131089:GYG131102 HIA131089:HIC131102 HRW131089:HRY131102 IBS131089:IBU131102 ILO131089:ILQ131102 IVK131089:IVM131102 JFG131089:JFI131102 JPC131089:JPE131102 JYY131089:JZA131102 KIU131089:KIW131102 KSQ131089:KSS131102 LCM131089:LCO131102 LMI131089:LMK131102 LWE131089:LWG131102 MGA131089:MGC131102 MPW131089:MPY131102 MZS131089:MZU131102 NJO131089:NJQ131102 NTK131089:NTM131102 ODG131089:ODI131102 ONC131089:ONE131102 OWY131089:OXA131102 PGU131089:PGW131102 PQQ131089:PQS131102 QAM131089:QAO131102 QKI131089:QKK131102 QUE131089:QUG131102 REA131089:REC131102 RNW131089:RNY131102 RXS131089:RXU131102 SHO131089:SHQ131102 SRK131089:SRM131102 TBG131089:TBI131102 TLC131089:TLE131102 TUY131089:TVA131102 UEU131089:UEW131102 UOQ131089:UOS131102 UYM131089:UYO131102 VII131089:VIK131102 VSE131089:VSG131102 WCA131089:WCC131102 WLW131089:WLY131102 WVS131089:WVU131102 K196625:M196638 JG196625:JI196638 TC196625:TE196638 ACY196625:ADA196638 AMU196625:AMW196638 AWQ196625:AWS196638 BGM196625:BGO196638 BQI196625:BQK196638 CAE196625:CAG196638 CKA196625:CKC196638 CTW196625:CTY196638 DDS196625:DDU196638 DNO196625:DNQ196638 DXK196625:DXM196638 EHG196625:EHI196638 ERC196625:ERE196638 FAY196625:FBA196638 FKU196625:FKW196638 FUQ196625:FUS196638 GEM196625:GEO196638 GOI196625:GOK196638 GYE196625:GYG196638 HIA196625:HIC196638 HRW196625:HRY196638 IBS196625:IBU196638 ILO196625:ILQ196638 IVK196625:IVM196638 JFG196625:JFI196638 JPC196625:JPE196638 JYY196625:JZA196638 KIU196625:KIW196638 KSQ196625:KSS196638 LCM196625:LCO196638 LMI196625:LMK196638 LWE196625:LWG196638 MGA196625:MGC196638 MPW196625:MPY196638 MZS196625:MZU196638 NJO196625:NJQ196638 NTK196625:NTM196638 ODG196625:ODI196638 ONC196625:ONE196638 OWY196625:OXA196638 PGU196625:PGW196638 PQQ196625:PQS196638 QAM196625:QAO196638 QKI196625:QKK196638 QUE196625:QUG196638 REA196625:REC196638 RNW196625:RNY196638 RXS196625:RXU196638 SHO196625:SHQ196638 SRK196625:SRM196638 TBG196625:TBI196638 TLC196625:TLE196638 TUY196625:TVA196638 UEU196625:UEW196638 UOQ196625:UOS196638 UYM196625:UYO196638 VII196625:VIK196638 VSE196625:VSG196638 WCA196625:WCC196638 WLW196625:WLY196638 WVS196625:WVU196638 K262161:M262174 JG262161:JI262174 TC262161:TE262174 ACY262161:ADA262174 AMU262161:AMW262174 AWQ262161:AWS262174 BGM262161:BGO262174 BQI262161:BQK262174 CAE262161:CAG262174 CKA262161:CKC262174 CTW262161:CTY262174 DDS262161:DDU262174 DNO262161:DNQ262174 DXK262161:DXM262174 EHG262161:EHI262174 ERC262161:ERE262174 FAY262161:FBA262174 FKU262161:FKW262174 FUQ262161:FUS262174 GEM262161:GEO262174 GOI262161:GOK262174 GYE262161:GYG262174 HIA262161:HIC262174 HRW262161:HRY262174 IBS262161:IBU262174 ILO262161:ILQ262174 IVK262161:IVM262174 JFG262161:JFI262174 JPC262161:JPE262174 JYY262161:JZA262174 KIU262161:KIW262174 KSQ262161:KSS262174 LCM262161:LCO262174 LMI262161:LMK262174 LWE262161:LWG262174 MGA262161:MGC262174 MPW262161:MPY262174 MZS262161:MZU262174 NJO262161:NJQ262174 NTK262161:NTM262174 ODG262161:ODI262174 ONC262161:ONE262174 OWY262161:OXA262174 PGU262161:PGW262174 PQQ262161:PQS262174 QAM262161:QAO262174 QKI262161:QKK262174 QUE262161:QUG262174 REA262161:REC262174 RNW262161:RNY262174 RXS262161:RXU262174 SHO262161:SHQ262174 SRK262161:SRM262174 TBG262161:TBI262174 TLC262161:TLE262174 TUY262161:TVA262174 UEU262161:UEW262174 UOQ262161:UOS262174 UYM262161:UYO262174 VII262161:VIK262174 VSE262161:VSG262174 WCA262161:WCC262174 WLW262161:WLY262174 WVS262161:WVU262174 K327697:M327710 JG327697:JI327710 TC327697:TE327710 ACY327697:ADA327710 AMU327697:AMW327710 AWQ327697:AWS327710 BGM327697:BGO327710 BQI327697:BQK327710 CAE327697:CAG327710 CKA327697:CKC327710 CTW327697:CTY327710 DDS327697:DDU327710 DNO327697:DNQ327710 DXK327697:DXM327710 EHG327697:EHI327710 ERC327697:ERE327710 FAY327697:FBA327710 FKU327697:FKW327710 FUQ327697:FUS327710 GEM327697:GEO327710 GOI327697:GOK327710 GYE327697:GYG327710 HIA327697:HIC327710 HRW327697:HRY327710 IBS327697:IBU327710 ILO327697:ILQ327710 IVK327697:IVM327710 JFG327697:JFI327710 JPC327697:JPE327710 JYY327697:JZA327710 KIU327697:KIW327710 KSQ327697:KSS327710 LCM327697:LCO327710 LMI327697:LMK327710 LWE327697:LWG327710 MGA327697:MGC327710 MPW327697:MPY327710 MZS327697:MZU327710 NJO327697:NJQ327710 NTK327697:NTM327710 ODG327697:ODI327710 ONC327697:ONE327710 OWY327697:OXA327710 PGU327697:PGW327710 PQQ327697:PQS327710 QAM327697:QAO327710 QKI327697:QKK327710 QUE327697:QUG327710 REA327697:REC327710 RNW327697:RNY327710 RXS327697:RXU327710 SHO327697:SHQ327710 SRK327697:SRM327710 TBG327697:TBI327710 TLC327697:TLE327710 TUY327697:TVA327710 UEU327697:UEW327710 UOQ327697:UOS327710 UYM327697:UYO327710 VII327697:VIK327710 VSE327697:VSG327710 WCA327697:WCC327710 WLW327697:WLY327710 WVS327697:WVU327710 K393233:M393246 JG393233:JI393246 TC393233:TE393246 ACY393233:ADA393246 AMU393233:AMW393246 AWQ393233:AWS393246 BGM393233:BGO393246 BQI393233:BQK393246 CAE393233:CAG393246 CKA393233:CKC393246 CTW393233:CTY393246 DDS393233:DDU393246 DNO393233:DNQ393246 DXK393233:DXM393246 EHG393233:EHI393246 ERC393233:ERE393246 FAY393233:FBA393246 FKU393233:FKW393246 FUQ393233:FUS393246 GEM393233:GEO393246 GOI393233:GOK393246 GYE393233:GYG393246 HIA393233:HIC393246 HRW393233:HRY393246 IBS393233:IBU393246 ILO393233:ILQ393246 IVK393233:IVM393246 JFG393233:JFI393246 JPC393233:JPE393246 JYY393233:JZA393246 KIU393233:KIW393246 KSQ393233:KSS393246 LCM393233:LCO393246 LMI393233:LMK393246 LWE393233:LWG393246 MGA393233:MGC393246 MPW393233:MPY393246 MZS393233:MZU393246 NJO393233:NJQ393246 NTK393233:NTM393246 ODG393233:ODI393246 ONC393233:ONE393246 OWY393233:OXA393246 PGU393233:PGW393246 PQQ393233:PQS393246 QAM393233:QAO393246 QKI393233:QKK393246 QUE393233:QUG393246 REA393233:REC393246 RNW393233:RNY393246 RXS393233:RXU393246 SHO393233:SHQ393246 SRK393233:SRM393246 TBG393233:TBI393246 TLC393233:TLE393246 TUY393233:TVA393246 UEU393233:UEW393246 UOQ393233:UOS393246 UYM393233:UYO393246 VII393233:VIK393246 VSE393233:VSG393246 WCA393233:WCC393246 WLW393233:WLY393246 WVS393233:WVU393246 K458769:M458782 JG458769:JI458782 TC458769:TE458782 ACY458769:ADA458782 AMU458769:AMW458782 AWQ458769:AWS458782 BGM458769:BGO458782 BQI458769:BQK458782 CAE458769:CAG458782 CKA458769:CKC458782 CTW458769:CTY458782 DDS458769:DDU458782 DNO458769:DNQ458782 DXK458769:DXM458782 EHG458769:EHI458782 ERC458769:ERE458782 FAY458769:FBA458782 FKU458769:FKW458782 FUQ458769:FUS458782 GEM458769:GEO458782 GOI458769:GOK458782 GYE458769:GYG458782 HIA458769:HIC458782 HRW458769:HRY458782 IBS458769:IBU458782 ILO458769:ILQ458782 IVK458769:IVM458782 JFG458769:JFI458782 JPC458769:JPE458782 JYY458769:JZA458782 KIU458769:KIW458782 KSQ458769:KSS458782 LCM458769:LCO458782 LMI458769:LMK458782 LWE458769:LWG458782 MGA458769:MGC458782 MPW458769:MPY458782 MZS458769:MZU458782 NJO458769:NJQ458782 NTK458769:NTM458782 ODG458769:ODI458782 ONC458769:ONE458782 OWY458769:OXA458782 PGU458769:PGW458782 PQQ458769:PQS458782 QAM458769:QAO458782 QKI458769:QKK458782 QUE458769:QUG458782 REA458769:REC458782 RNW458769:RNY458782 RXS458769:RXU458782 SHO458769:SHQ458782 SRK458769:SRM458782 TBG458769:TBI458782 TLC458769:TLE458782 TUY458769:TVA458782 UEU458769:UEW458782 UOQ458769:UOS458782 UYM458769:UYO458782 VII458769:VIK458782 VSE458769:VSG458782 WCA458769:WCC458782 WLW458769:WLY458782 WVS458769:WVU458782 K524305:M524318 JG524305:JI524318 TC524305:TE524318 ACY524305:ADA524318 AMU524305:AMW524318 AWQ524305:AWS524318 BGM524305:BGO524318 BQI524305:BQK524318 CAE524305:CAG524318 CKA524305:CKC524318 CTW524305:CTY524318 DDS524305:DDU524318 DNO524305:DNQ524318 DXK524305:DXM524318 EHG524305:EHI524318 ERC524305:ERE524318 FAY524305:FBA524318 FKU524305:FKW524318 FUQ524305:FUS524318 GEM524305:GEO524318 GOI524305:GOK524318 GYE524305:GYG524318 HIA524305:HIC524318 HRW524305:HRY524318 IBS524305:IBU524318 ILO524305:ILQ524318 IVK524305:IVM524318 JFG524305:JFI524318 JPC524305:JPE524318 JYY524305:JZA524318 KIU524305:KIW524318 KSQ524305:KSS524318 LCM524305:LCO524318 LMI524305:LMK524318 LWE524305:LWG524318 MGA524305:MGC524318 MPW524305:MPY524318 MZS524305:MZU524318 NJO524305:NJQ524318 NTK524305:NTM524318 ODG524305:ODI524318 ONC524305:ONE524318 OWY524305:OXA524318 PGU524305:PGW524318 PQQ524305:PQS524318 QAM524305:QAO524318 QKI524305:QKK524318 QUE524305:QUG524318 REA524305:REC524318 RNW524305:RNY524318 RXS524305:RXU524318 SHO524305:SHQ524318 SRK524305:SRM524318 TBG524305:TBI524318 TLC524305:TLE524318 TUY524305:TVA524318 UEU524305:UEW524318 UOQ524305:UOS524318 UYM524305:UYO524318 VII524305:VIK524318 VSE524305:VSG524318 WCA524305:WCC524318 WLW524305:WLY524318 WVS524305:WVU524318 K589841:M589854 JG589841:JI589854 TC589841:TE589854 ACY589841:ADA589854 AMU589841:AMW589854 AWQ589841:AWS589854 BGM589841:BGO589854 BQI589841:BQK589854 CAE589841:CAG589854 CKA589841:CKC589854 CTW589841:CTY589854 DDS589841:DDU589854 DNO589841:DNQ589854 DXK589841:DXM589854 EHG589841:EHI589854 ERC589841:ERE589854 FAY589841:FBA589854 FKU589841:FKW589854 FUQ589841:FUS589854 GEM589841:GEO589854 GOI589841:GOK589854 GYE589841:GYG589854 HIA589841:HIC589854 HRW589841:HRY589854 IBS589841:IBU589854 ILO589841:ILQ589854 IVK589841:IVM589854 JFG589841:JFI589854 JPC589841:JPE589854 JYY589841:JZA589854 KIU589841:KIW589854 KSQ589841:KSS589854 LCM589841:LCO589854 LMI589841:LMK589854 LWE589841:LWG589854 MGA589841:MGC589854 MPW589841:MPY589854 MZS589841:MZU589854 NJO589841:NJQ589854 NTK589841:NTM589854 ODG589841:ODI589854 ONC589841:ONE589854 OWY589841:OXA589854 PGU589841:PGW589854 PQQ589841:PQS589854 QAM589841:QAO589854 QKI589841:QKK589854 QUE589841:QUG589854 REA589841:REC589854 RNW589841:RNY589854 RXS589841:RXU589854 SHO589841:SHQ589854 SRK589841:SRM589854 TBG589841:TBI589854 TLC589841:TLE589854 TUY589841:TVA589854 UEU589841:UEW589854 UOQ589841:UOS589854 UYM589841:UYO589854 VII589841:VIK589854 VSE589841:VSG589854 WCA589841:WCC589854 WLW589841:WLY589854 WVS589841:WVU589854 K655377:M655390 JG655377:JI655390 TC655377:TE655390 ACY655377:ADA655390 AMU655377:AMW655390 AWQ655377:AWS655390 BGM655377:BGO655390 BQI655377:BQK655390 CAE655377:CAG655390 CKA655377:CKC655390 CTW655377:CTY655390 DDS655377:DDU655390 DNO655377:DNQ655390 DXK655377:DXM655390 EHG655377:EHI655390 ERC655377:ERE655390 FAY655377:FBA655390 FKU655377:FKW655390 FUQ655377:FUS655390 GEM655377:GEO655390 GOI655377:GOK655390 GYE655377:GYG655390 HIA655377:HIC655390 HRW655377:HRY655390 IBS655377:IBU655390 ILO655377:ILQ655390 IVK655377:IVM655390 JFG655377:JFI655390 JPC655377:JPE655390 JYY655377:JZA655390 KIU655377:KIW655390 KSQ655377:KSS655390 LCM655377:LCO655390 LMI655377:LMK655390 LWE655377:LWG655390 MGA655377:MGC655390 MPW655377:MPY655390 MZS655377:MZU655390 NJO655377:NJQ655390 NTK655377:NTM655390 ODG655377:ODI655390 ONC655377:ONE655390 OWY655377:OXA655390 PGU655377:PGW655390 PQQ655377:PQS655390 QAM655377:QAO655390 QKI655377:QKK655390 QUE655377:QUG655390 REA655377:REC655390 RNW655377:RNY655390 RXS655377:RXU655390 SHO655377:SHQ655390 SRK655377:SRM655390 TBG655377:TBI655390 TLC655377:TLE655390 TUY655377:TVA655390 UEU655377:UEW655390 UOQ655377:UOS655390 UYM655377:UYO655390 VII655377:VIK655390 VSE655377:VSG655390 WCA655377:WCC655390 WLW655377:WLY655390 WVS655377:WVU655390 K720913:M720926 JG720913:JI720926 TC720913:TE720926 ACY720913:ADA720926 AMU720913:AMW720926 AWQ720913:AWS720926 BGM720913:BGO720926 BQI720913:BQK720926 CAE720913:CAG720926 CKA720913:CKC720926 CTW720913:CTY720926 DDS720913:DDU720926 DNO720913:DNQ720926 DXK720913:DXM720926 EHG720913:EHI720926 ERC720913:ERE720926 FAY720913:FBA720926 FKU720913:FKW720926 FUQ720913:FUS720926 GEM720913:GEO720926 GOI720913:GOK720926 GYE720913:GYG720926 HIA720913:HIC720926 HRW720913:HRY720926 IBS720913:IBU720926 ILO720913:ILQ720926 IVK720913:IVM720926 JFG720913:JFI720926 JPC720913:JPE720926 JYY720913:JZA720926 KIU720913:KIW720926 KSQ720913:KSS720926 LCM720913:LCO720926 LMI720913:LMK720926 LWE720913:LWG720926 MGA720913:MGC720926 MPW720913:MPY720926 MZS720913:MZU720926 NJO720913:NJQ720926 NTK720913:NTM720926 ODG720913:ODI720926 ONC720913:ONE720926 OWY720913:OXA720926 PGU720913:PGW720926 PQQ720913:PQS720926 QAM720913:QAO720926 QKI720913:QKK720926 QUE720913:QUG720926 REA720913:REC720926 RNW720913:RNY720926 RXS720913:RXU720926 SHO720913:SHQ720926 SRK720913:SRM720926 TBG720913:TBI720926 TLC720913:TLE720926 TUY720913:TVA720926 UEU720913:UEW720926 UOQ720913:UOS720926 UYM720913:UYO720926 VII720913:VIK720926 VSE720913:VSG720926 WCA720913:WCC720926 WLW720913:WLY720926 WVS720913:WVU720926 K786449:M786462 JG786449:JI786462 TC786449:TE786462 ACY786449:ADA786462 AMU786449:AMW786462 AWQ786449:AWS786462 BGM786449:BGO786462 BQI786449:BQK786462 CAE786449:CAG786462 CKA786449:CKC786462 CTW786449:CTY786462 DDS786449:DDU786462 DNO786449:DNQ786462 DXK786449:DXM786462 EHG786449:EHI786462 ERC786449:ERE786462 FAY786449:FBA786462 FKU786449:FKW786462 FUQ786449:FUS786462 GEM786449:GEO786462 GOI786449:GOK786462 GYE786449:GYG786462 HIA786449:HIC786462 HRW786449:HRY786462 IBS786449:IBU786462 ILO786449:ILQ786462 IVK786449:IVM786462 JFG786449:JFI786462 JPC786449:JPE786462 JYY786449:JZA786462 KIU786449:KIW786462 KSQ786449:KSS786462 LCM786449:LCO786462 LMI786449:LMK786462 LWE786449:LWG786462 MGA786449:MGC786462 MPW786449:MPY786462 MZS786449:MZU786462 NJO786449:NJQ786462 NTK786449:NTM786462 ODG786449:ODI786462 ONC786449:ONE786462 OWY786449:OXA786462 PGU786449:PGW786462 PQQ786449:PQS786462 QAM786449:QAO786462 QKI786449:QKK786462 QUE786449:QUG786462 REA786449:REC786462 RNW786449:RNY786462 RXS786449:RXU786462 SHO786449:SHQ786462 SRK786449:SRM786462 TBG786449:TBI786462 TLC786449:TLE786462 TUY786449:TVA786462 UEU786449:UEW786462 UOQ786449:UOS786462 UYM786449:UYO786462 VII786449:VIK786462 VSE786449:VSG786462 WCA786449:WCC786462 WLW786449:WLY786462 WVS786449:WVU786462 K851985:M851998 JG851985:JI851998 TC851985:TE851998 ACY851985:ADA851998 AMU851985:AMW851998 AWQ851985:AWS851998 BGM851985:BGO851998 BQI851985:BQK851998 CAE851985:CAG851998 CKA851985:CKC851998 CTW851985:CTY851998 DDS851985:DDU851998 DNO851985:DNQ851998 DXK851985:DXM851998 EHG851985:EHI851998 ERC851985:ERE851998 FAY851985:FBA851998 FKU851985:FKW851998 FUQ851985:FUS851998 GEM851985:GEO851998 GOI851985:GOK851998 GYE851985:GYG851998 HIA851985:HIC851998 HRW851985:HRY851998 IBS851985:IBU851998 ILO851985:ILQ851998 IVK851985:IVM851998 JFG851985:JFI851998 JPC851985:JPE851998 JYY851985:JZA851998 KIU851985:KIW851998 KSQ851985:KSS851998 LCM851985:LCO851998 LMI851985:LMK851998 LWE851985:LWG851998 MGA851985:MGC851998 MPW851985:MPY851998 MZS851985:MZU851998 NJO851985:NJQ851998 NTK851985:NTM851998 ODG851985:ODI851998 ONC851985:ONE851998 OWY851985:OXA851998 PGU851985:PGW851998 PQQ851985:PQS851998 QAM851985:QAO851998 QKI851985:QKK851998 QUE851985:QUG851998 REA851985:REC851998 RNW851985:RNY851998 RXS851985:RXU851998 SHO851985:SHQ851998 SRK851985:SRM851998 TBG851985:TBI851998 TLC851985:TLE851998 TUY851985:TVA851998 UEU851985:UEW851998 UOQ851985:UOS851998 UYM851985:UYO851998 VII851985:VIK851998 VSE851985:VSG851998 WCA851985:WCC851998 WLW851985:WLY851998 WVS851985:WVU851998 K917521:M917534 JG917521:JI917534 TC917521:TE917534 ACY917521:ADA917534 AMU917521:AMW917534 AWQ917521:AWS917534 BGM917521:BGO917534 BQI917521:BQK917534 CAE917521:CAG917534 CKA917521:CKC917534 CTW917521:CTY917534 DDS917521:DDU917534 DNO917521:DNQ917534 DXK917521:DXM917534 EHG917521:EHI917534 ERC917521:ERE917534 FAY917521:FBA917534 FKU917521:FKW917534 FUQ917521:FUS917534 GEM917521:GEO917534 GOI917521:GOK917534 GYE917521:GYG917534 HIA917521:HIC917534 HRW917521:HRY917534 IBS917521:IBU917534 ILO917521:ILQ917534 IVK917521:IVM917534 JFG917521:JFI917534 JPC917521:JPE917534 JYY917521:JZA917534 KIU917521:KIW917534 KSQ917521:KSS917534 LCM917521:LCO917534 LMI917521:LMK917534 LWE917521:LWG917534 MGA917521:MGC917534 MPW917521:MPY917534 MZS917521:MZU917534 NJO917521:NJQ917534 NTK917521:NTM917534 ODG917521:ODI917534 ONC917521:ONE917534 OWY917521:OXA917534 PGU917521:PGW917534 PQQ917521:PQS917534 QAM917521:QAO917534 QKI917521:QKK917534 QUE917521:QUG917534 REA917521:REC917534 RNW917521:RNY917534 RXS917521:RXU917534 SHO917521:SHQ917534 SRK917521:SRM917534 TBG917521:TBI917534 TLC917521:TLE917534 TUY917521:TVA917534 UEU917521:UEW917534 UOQ917521:UOS917534 UYM917521:UYO917534 VII917521:VIK917534 VSE917521:VSG917534 WCA917521:WCC917534 WLW917521:WLY917534 WVS917521:WVU917534 K983057:M983070 JG983057:JI983070 TC983057:TE983070 ACY983057:ADA983070 AMU983057:AMW983070 AWQ983057:AWS983070 BGM983057:BGO983070 BQI983057:BQK983070 CAE983057:CAG983070 CKA983057:CKC983070 CTW983057:CTY983070 DDS983057:DDU983070 DNO983057:DNQ983070 DXK983057:DXM983070 EHG983057:EHI983070 ERC983057:ERE983070 FAY983057:FBA983070 FKU983057:FKW983070 FUQ983057:FUS983070 GEM983057:GEO983070 GOI983057:GOK983070 GYE983057:GYG983070 HIA983057:HIC983070 HRW983057:HRY983070 IBS983057:IBU983070 ILO983057:ILQ983070 IVK983057:IVM983070 JFG983057:JFI983070 JPC983057:JPE983070 JYY983057:JZA983070 KIU983057:KIW983070 KSQ983057:KSS983070 LCM983057:LCO983070 LMI983057:LMK983070 LWE983057:LWG983070 MGA983057:MGC983070 MPW983057:MPY983070 MZS983057:MZU983070 NJO983057:NJQ983070 NTK983057:NTM983070 ODG983057:ODI983070 ONC983057:ONE983070 OWY983057:OXA983070 PGU983057:PGW983070 PQQ983057:PQS983070 QAM983057:QAO983070 QKI983057:QKK983070 QUE983057:QUG983070 REA983057:REC983070 RNW983057:RNY983070 RXS983057:RXU983070 SHO983057:SHQ983070 SRK983057:SRM983070 TBG983057:TBI983070 TLC983057:TLE983070 TUY983057:TVA983070 UEU983057:UEW983070 UOQ983057:UOS983070 UYM983057:UYO983070 VII983057:VIK983070 VSE983057:VSG983070 WCA983057:WCC983070 WLW983057:WLY983070 WVS983057:WVU983070">
      <formula1>"専従,兼務"</formula1>
    </dataValidation>
    <dataValidation type="list" allowBlank="1" showInputMessage="1" showErrorMessage="1" sqref="H17:J30 JD17:JF30 SZ17:TB30 ACV17:ACX30 AMR17:AMT30 AWN17:AWP30 BGJ17:BGL30 BQF17:BQH30 CAB17:CAD30 CJX17:CJZ30 CTT17:CTV30 DDP17:DDR30 DNL17:DNN30 DXH17:DXJ30 EHD17:EHF30 EQZ17:ERB30 FAV17:FAX30 FKR17:FKT30 FUN17:FUP30 GEJ17:GEL30 GOF17:GOH30 GYB17:GYD30 HHX17:HHZ30 HRT17:HRV30 IBP17:IBR30 ILL17:ILN30 IVH17:IVJ30 JFD17:JFF30 JOZ17:JPB30 JYV17:JYX30 KIR17:KIT30 KSN17:KSP30 LCJ17:LCL30 LMF17:LMH30 LWB17:LWD30 MFX17:MFZ30 MPT17:MPV30 MZP17:MZR30 NJL17:NJN30 NTH17:NTJ30 ODD17:ODF30 OMZ17:ONB30 OWV17:OWX30 PGR17:PGT30 PQN17:PQP30 QAJ17:QAL30 QKF17:QKH30 QUB17:QUD30 RDX17:RDZ30 RNT17:RNV30 RXP17:RXR30 SHL17:SHN30 SRH17:SRJ30 TBD17:TBF30 TKZ17:TLB30 TUV17:TUX30 UER17:UET30 UON17:UOP30 UYJ17:UYL30 VIF17:VIH30 VSB17:VSD30 WBX17:WBZ30 WLT17:WLV30 WVP17:WVR30 H65553:J65566 JD65553:JF65566 SZ65553:TB65566 ACV65553:ACX65566 AMR65553:AMT65566 AWN65553:AWP65566 BGJ65553:BGL65566 BQF65553:BQH65566 CAB65553:CAD65566 CJX65553:CJZ65566 CTT65553:CTV65566 DDP65553:DDR65566 DNL65553:DNN65566 DXH65553:DXJ65566 EHD65553:EHF65566 EQZ65553:ERB65566 FAV65553:FAX65566 FKR65553:FKT65566 FUN65553:FUP65566 GEJ65553:GEL65566 GOF65553:GOH65566 GYB65553:GYD65566 HHX65553:HHZ65566 HRT65553:HRV65566 IBP65553:IBR65566 ILL65553:ILN65566 IVH65553:IVJ65566 JFD65553:JFF65566 JOZ65553:JPB65566 JYV65553:JYX65566 KIR65553:KIT65566 KSN65553:KSP65566 LCJ65553:LCL65566 LMF65553:LMH65566 LWB65553:LWD65566 MFX65553:MFZ65566 MPT65553:MPV65566 MZP65553:MZR65566 NJL65553:NJN65566 NTH65553:NTJ65566 ODD65553:ODF65566 OMZ65553:ONB65566 OWV65553:OWX65566 PGR65553:PGT65566 PQN65553:PQP65566 QAJ65553:QAL65566 QKF65553:QKH65566 QUB65553:QUD65566 RDX65553:RDZ65566 RNT65553:RNV65566 RXP65553:RXR65566 SHL65553:SHN65566 SRH65553:SRJ65566 TBD65553:TBF65566 TKZ65553:TLB65566 TUV65553:TUX65566 UER65553:UET65566 UON65553:UOP65566 UYJ65553:UYL65566 VIF65553:VIH65566 VSB65553:VSD65566 WBX65553:WBZ65566 WLT65553:WLV65566 WVP65553:WVR65566 H131089:J131102 JD131089:JF131102 SZ131089:TB131102 ACV131089:ACX131102 AMR131089:AMT131102 AWN131089:AWP131102 BGJ131089:BGL131102 BQF131089:BQH131102 CAB131089:CAD131102 CJX131089:CJZ131102 CTT131089:CTV131102 DDP131089:DDR131102 DNL131089:DNN131102 DXH131089:DXJ131102 EHD131089:EHF131102 EQZ131089:ERB131102 FAV131089:FAX131102 FKR131089:FKT131102 FUN131089:FUP131102 GEJ131089:GEL131102 GOF131089:GOH131102 GYB131089:GYD131102 HHX131089:HHZ131102 HRT131089:HRV131102 IBP131089:IBR131102 ILL131089:ILN131102 IVH131089:IVJ131102 JFD131089:JFF131102 JOZ131089:JPB131102 JYV131089:JYX131102 KIR131089:KIT131102 KSN131089:KSP131102 LCJ131089:LCL131102 LMF131089:LMH131102 LWB131089:LWD131102 MFX131089:MFZ131102 MPT131089:MPV131102 MZP131089:MZR131102 NJL131089:NJN131102 NTH131089:NTJ131102 ODD131089:ODF131102 OMZ131089:ONB131102 OWV131089:OWX131102 PGR131089:PGT131102 PQN131089:PQP131102 QAJ131089:QAL131102 QKF131089:QKH131102 QUB131089:QUD131102 RDX131089:RDZ131102 RNT131089:RNV131102 RXP131089:RXR131102 SHL131089:SHN131102 SRH131089:SRJ131102 TBD131089:TBF131102 TKZ131089:TLB131102 TUV131089:TUX131102 UER131089:UET131102 UON131089:UOP131102 UYJ131089:UYL131102 VIF131089:VIH131102 VSB131089:VSD131102 WBX131089:WBZ131102 WLT131089:WLV131102 WVP131089:WVR131102 H196625:J196638 JD196625:JF196638 SZ196625:TB196638 ACV196625:ACX196638 AMR196625:AMT196638 AWN196625:AWP196638 BGJ196625:BGL196638 BQF196625:BQH196638 CAB196625:CAD196638 CJX196625:CJZ196638 CTT196625:CTV196638 DDP196625:DDR196638 DNL196625:DNN196638 DXH196625:DXJ196638 EHD196625:EHF196638 EQZ196625:ERB196638 FAV196625:FAX196638 FKR196625:FKT196638 FUN196625:FUP196638 GEJ196625:GEL196638 GOF196625:GOH196638 GYB196625:GYD196638 HHX196625:HHZ196638 HRT196625:HRV196638 IBP196625:IBR196638 ILL196625:ILN196638 IVH196625:IVJ196638 JFD196625:JFF196638 JOZ196625:JPB196638 JYV196625:JYX196638 KIR196625:KIT196638 KSN196625:KSP196638 LCJ196625:LCL196638 LMF196625:LMH196638 LWB196625:LWD196638 MFX196625:MFZ196638 MPT196625:MPV196638 MZP196625:MZR196638 NJL196625:NJN196638 NTH196625:NTJ196638 ODD196625:ODF196638 OMZ196625:ONB196638 OWV196625:OWX196638 PGR196625:PGT196638 PQN196625:PQP196638 QAJ196625:QAL196638 QKF196625:QKH196638 QUB196625:QUD196638 RDX196625:RDZ196638 RNT196625:RNV196638 RXP196625:RXR196638 SHL196625:SHN196638 SRH196625:SRJ196638 TBD196625:TBF196638 TKZ196625:TLB196638 TUV196625:TUX196638 UER196625:UET196638 UON196625:UOP196638 UYJ196625:UYL196638 VIF196625:VIH196638 VSB196625:VSD196638 WBX196625:WBZ196638 WLT196625:WLV196638 WVP196625:WVR196638 H262161:J262174 JD262161:JF262174 SZ262161:TB262174 ACV262161:ACX262174 AMR262161:AMT262174 AWN262161:AWP262174 BGJ262161:BGL262174 BQF262161:BQH262174 CAB262161:CAD262174 CJX262161:CJZ262174 CTT262161:CTV262174 DDP262161:DDR262174 DNL262161:DNN262174 DXH262161:DXJ262174 EHD262161:EHF262174 EQZ262161:ERB262174 FAV262161:FAX262174 FKR262161:FKT262174 FUN262161:FUP262174 GEJ262161:GEL262174 GOF262161:GOH262174 GYB262161:GYD262174 HHX262161:HHZ262174 HRT262161:HRV262174 IBP262161:IBR262174 ILL262161:ILN262174 IVH262161:IVJ262174 JFD262161:JFF262174 JOZ262161:JPB262174 JYV262161:JYX262174 KIR262161:KIT262174 KSN262161:KSP262174 LCJ262161:LCL262174 LMF262161:LMH262174 LWB262161:LWD262174 MFX262161:MFZ262174 MPT262161:MPV262174 MZP262161:MZR262174 NJL262161:NJN262174 NTH262161:NTJ262174 ODD262161:ODF262174 OMZ262161:ONB262174 OWV262161:OWX262174 PGR262161:PGT262174 PQN262161:PQP262174 QAJ262161:QAL262174 QKF262161:QKH262174 QUB262161:QUD262174 RDX262161:RDZ262174 RNT262161:RNV262174 RXP262161:RXR262174 SHL262161:SHN262174 SRH262161:SRJ262174 TBD262161:TBF262174 TKZ262161:TLB262174 TUV262161:TUX262174 UER262161:UET262174 UON262161:UOP262174 UYJ262161:UYL262174 VIF262161:VIH262174 VSB262161:VSD262174 WBX262161:WBZ262174 WLT262161:WLV262174 WVP262161:WVR262174 H327697:J327710 JD327697:JF327710 SZ327697:TB327710 ACV327697:ACX327710 AMR327697:AMT327710 AWN327697:AWP327710 BGJ327697:BGL327710 BQF327697:BQH327710 CAB327697:CAD327710 CJX327697:CJZ327710 CTT327697:CTV327710 DDP327697:DDR327710 DNL327697:DNN327710 DXH327697:DXJ327710 EHD327697:EHF327710 EQZ327697:ERB327710 FAV327697:FAX327710 FKR327697:FKT327710 FUN327697:FUP327710 GEJ327697:GEL327710 GOF327697:GOH327710 GYB327697:GYD327710 HHX327697:HHZ327710 HRT327697:HRV327710 IBP327697:IBR327710 ILL327697:ILN327710 IVH327697:IVJ327710 JFD327697:JFF327710 JOZ327697:JPB327710 JYV327697:JYX327710 KIR327697:KIT327710 KSN327697:KSP327710 LCJ327697:LCL327710 LMF327697:LMH327710 LWB327697:LWD327710 MFX327697:MFZ327710 MPT327697:MPV327710 MZP327697:MZR327710 NJL327697:NJN327710 NTH327697:NTJ327710 ODD327697:ODF327710 OMZ327697:ONB327710 OWV327697:OWX327710 PGR327697:PGT327710 PQN327697:PQP327710 QAJ327697:QAL327710 QKF327697:QKH327710 QUB327697:QUD327710 RDX327697:RDZ327710 RNT327697:RNV327710 RXP327697:RXR327710 SHL327697:SHN327710 SRH327697:SRJ327710 TBD327697:TBF327710 TKZ327697:TLB327710 TUV327697:TUX327710 UER327697:UET327710 UON327697:UOP327710 UYJ327697:UYL327710 VIF327697:VIH327710 VSB327697:VSD327710 WBX327697:WBZ327710 WLT327697:WLV327710 WVP327697:WVR327710 H393233:J393246 JD393233:JF393246 SZ393233:TB393246 ACV393233:ACX393246 AMR393233:AMT393246 AWN393233:AWP393246 BGJ393233:BGL393246 BQF393233:BQH393246 CAB393233:CAD393246 CJX393233:CJZ393246 CTT393233:CTV393246 DDP393233:DDR393246 DNL393233:DNN393246 DXH393233:DXJ393246 EHD393233:EHF393246 EQZ393233:ERB393246 FAV393233:FAX393246 FKR393233:FKT393246 FUN393233:FUP393246 GEJ393233:GEL393246 GOF393233:GOH393246 GYB393233:GYD393246 HHX393233:HHZ393246 HRT393233:HRV393246 IBP393233:IBR393246 ILL393233:ILN393246 IVH393233:IVJ393246 JFD393233:JFF393246 JOZ393233:JPB393246 JYV393233:JYX393246 KIR393233:KIT393246 KSN393233:KSP393246 LCJ393233:LCL393246 LMF393233:LMH393246 LWB393233:LWD393246 MFX393233:MFZ393246 MPT393233:MPV393246 MZP393233:MZR393246 NJL393233:NJN393246 NTH393233:NTJ393246 ODD393233:ODF393246 OMZ393233:ONB393246 OWV393233:OWX393246 PGR393233:PGT393246 PQN393233:PQP393246 QAJ393233:QAL393246 QKF393233:QKH393246 QUB393233:QUD393246 RDX393233:RDZ393246 RNT393233:RNV393246 RXP393233:RXR393246 SHL393233:SHN393246 SRH393233:SRJ393246 TBD393233:TBF393246 TKZ393233:TLB393246 TUV393233:TUX393246 UER393233:UET393246 UON393233:UOP393246 UYJ393233:UYL393246 VIF393233:VIH393246 VSB393233:VSD393246 WBX393233:WBZ393246 WLT393233:WLV393246 WVP393233:WVR393246 H458769:J458782 JD458769:JF458782 SZ458769:TB458782 ACV458769:ACX458782 AMR458769:AMT458782 AWN458769:AWP458782 BGJ458769:BGL458782 BQF458769:BQH458782 CAB458769:CAD458782 CJX458769:CJZ458782 CTT458769:CTV458782 DDP458769:DDR458782 DNL458769:DNN458782 DXH458769:DXJ458782 EHD458769:EHF458782 EQZ458769:ERB458782 FAV458769:FAX458782 FKR458769:FKT458782 FUN458769:FUP458782 GEJ458769:GEL458782 GOF458769:GOH458782 GYB458769:GYD458782 HHX458769:HHZ458782 HRT458769:HRV458782 IBP458769:IBR458782 ILL458769:ILN458782 IVH458769:IVJ458782 JFD458769:JFF458782 JOZ458769:JPB458782 JYV458769:JYX458782 KIR458769:KIT458782 KSN458769:KSP458782 LCJ458769:LCL458782 LMF458769:LMH458782 LWB458769:LWD458782 MFX458769:MFZ458782 MPT458769:MPV458782 MZP458769:MZR458782 NJL458769:NJN458782 NTH458769:NTJ458782 ODD458769:ODF458782 OMZ458769:ONB458782 OWV458769:OWX458782 PGR458769:PGT458782 PQN458769:PQP458782 QAJ458769:QAL458782 QKF458769:QKH458782 QUB458769:QUD458782 RDX458769:RDZ458782 RNT458769:RNV458782 RXP458769:RXR458782 SHL458769:SHN458782 SRH458769:SRJ458782 TBD458769:TBF458782 TKZ458769:TLB458782 TUV458769:TUX458782 UER458769:UET458782 UON458769:UOP458782 UYJ458769:UYL458782 VIF458769:VIH458782 VSB458769:VSD458782 WBX458769:WBZ458782 WLT458769:WLV458782 WVP458769:WVR458782 H524305:J524318 JD524305:JF524318 SZ524305:TB524318 ACV524305:ACX524318 AMR524305:AMT524318 AWN524305:AWP524318 BGJ524305:BGL524318 BQF524305:BQH524318 CAB524305:CAD524318 CJX524305:CJZ524318 CTT524305:CTV524318 DDP524305:DDR524318 DNL524305:DNN524318 DXH524305:DXJ524318 EHD524305:EHF524318 EQZ524305:ERB524318 FAV524305:FAX524318 FKR524305:FKT524318 FUN524305:FUP524318 GEJ524305:GEL524318 GOF524305:GOH524318 GYB524305:GYD524318 HHX524305:HHZ524318 HRT524305:HRV524318 IBP524305:IBR524318 ILL524305:ILN524318 IVH524305:IVJ524318 JFD524305:JFF524318 JOZ524305:JPB524318 JYV524305:JYX524318 KIR524305:KIT524318 KSN524305:KSP524318 LCJ524305:LCL524318 LMF524305:LMH524318 LWB524305:LWD524318 MFX524305:MFZ524318 MPT524305:MPV524318 MZP524305:MZR524318 NJL524305:NJN524318 NTH524305:NTJ524318 ODD524305:ODF524318 OMZ524305:ONB524318 OWV524305:OWX524318 PGR524305:PGT524318 PQN524305:PQP524318 QAJ524305:QAL524318 QKF524305:QKH524318 QUB524305:QUD524318 RDX524305:RDZ524318 RNT524305:RNV524318 RXP524305:RXR524318 SHL524305:SHN524318 SRH524305:SRJ524318 TBD524305:TBF524318 TKZ524305:TLB524318 TUV524305:TUX524318 UER524305:UET524318 UON524305:UOP524318 UYJ524305:UYL524318 VIF524305:VIH524318 VSB524305:VSD524318 WBX524305:WBZ524318 WLT524305:WLV524318 WVP524305:WVR524318 H589841:J589854 JD589841:JF589854 SZ589841:TB589854 ACV589841:ACX589854 AMR589841:AMT589854 AWN589841:AWP589854 BGJ589841:BGL589854 BQF589841:BQH589854 CAB589841:CAD589854 CJX589841:CJZ589854 CTT589841:CTV589854 DDP589841:DDR589854 DNL589841:DNN589854 DXH589841:DXJ589854 EHD589841:EHF589854 EQZ589841:ERB589854 FAV589841:FAX589854 FKR589841:FKT589854 FUN589841:FUP589854 GEJ589841:GEL589854 GOF589841:GOH589854 GYB589841:GYD589854 HHX589841:HHZ589854 HRT589841:HRV589854 IBP589841:IBR589854 ILL589841:ILN589854 IVH589841:IVJ589854 JFD589841:JFF589854 JOZ589841:JPB589854 JYV589841:JYX589854 KIR589841:KIT589854 KSN589841:KSP589854 LCJ589841:LCL589854 LMF589841:LMH589854 LWB589841:LWD589854 MFX589841:MFZ589854 MPT589841:MPV589854 MZP589841:MZR589854 NJL589841:NJN589854 NTH589841:NTJ589854 ODD589841:ODF589854 OMZ589841:ONB589854 OWV589841:OWX589854 PGR589841:PGT589854 PQN589841:PQP589854 QAJ589841:QAL589854 QKF589841:QKH589854 QUB589841:QUD589854 RDX589841:RDZ589854 RNT589841:RNV589854 RXP589841:RXR589854 SHL589841:SHN589854 SRH589841:SRJ589854 TBD589841:TBF589854 TKZ589841:TLB589854 TUV589841:TUX589854 UER589841:UET589854 UON589841:UOP589854 UYJ589841:UYL589854 VIF589841:VIH589854 VSB589841:VSD589854 WBX589841:WBZ589854 WLT589841:WLV589854 WVP589841:WVR589854 H655377:J655390 JD655377:JF655390 SZ655377:TB655390 ACV655377:ACX655390 AMR655377:AMT655390 AWN655377:AWP655390 BGJ655377:BGL655390 BQF655377:BQH655390 CAB655377:CAD655390 CJX655377:CJZ655390 CTT655377:CTV655390 DDP655377:DDR655390 DNL655377:DNN655390 DXH655377:DXJ655390 EHD655377:EHF655390 EQZ655377:ERB655390 FAV655377:FAX655390 FKR655377:FKT655390 FUN655377:FUP655390 GEJ655377:GEL655390 GOF655377:GOH655390 GYB655377:GYD655390 HHX655377:HHZ655390 HRT655377:HRV655390 IBP655377:IBR655390 ILL655377:ILN655390 IVH655377:IVJ655390 JFD655377:JFF655390 JOZ655377:JPB655390 JYV655377:JYX655390 KIR655377:KIT655390 KSN655377:KSP655390 LCJ655377:LCL655390 LMF655377:LMH655390 LWB655377:LWD655390 MFX655377:MFZ655390 MPT655377:MPV655390 MZP655377:MZR655390 NJL655377:NJN655390 NTH655377:NTJ655390 ODD655377:ODF655390 OMZ655377:ONB655390 OWV655377:OWX655390 PGR655377:PGT655390 PQN655377:PQP655390 QAJ655377:QAL655390 QKF655377:QKH655390 QUB655377:QUD655390 RDX655377:RDZ655390 RNT655377:RNV655390 RXP655377:RXR655390 SHL655377:SHN655390 SRH655377:SRJ655390 TBD655377:TBF655390 TKZ655377:TLB655390 TUV655377:TUX655390 UER655377:UET655390 UON655377:UOP655390 UYJ655377:UYL655390 VIF655377:VIH655390 VSB655377:VSD655390 WBX655377:WBZ655390 WLT655377:WLV655390 WVP655377:WVR655390 H720913:J720926 JD720913:JF720926 SZ720913:TB720926 ACV720913:ACX720926 AMR720913:AMT720926 AWN720913:AWP720926 BGJ720913:BGL720926 BQF720913:BQH720926 CAB720913:CAD720926 CJX720913:CJZ720926 CTT720913:CTV720926 DDP720913:DDR720926 DNL720913:DNN720926 DXH720913:DXJ720926 EHD720913:EHF720926 EQZ720913:ERB720926 FAV720913:FAX720926 FKR720913:FKT720926 FUN720913:FUP720926 GEJ720913:GEL720926 GOF720913:GOH720926 GYB720913:GYD720926 HHX720913:HHZ720926 HRT720913:HRV720926 IBP720913:IBR720926 ILL720913:ILN720926 IVH720913:IVJ720926 JFD720913:JFF720926 JOZ720913:JPB720926 JYV720913:JYX720926 KIR720913:KIT720926 KSN720913:KSP720926 LCJ720913:LCL720926 LMF720913:LMH720926 LWB720913:LWD720926 MFX720913:MFZ720926 MPT720913:MPV720926 MZP720913:MZR720926 NJL720913:NJN720926 NTH720913:NTJ720926 ODD720913:ODF720926 OMZ720913:ONB720926 OWV720913:OWX720926 PGR720913:PGT720926 PQN720913:PQP720926 QAJ720913:QAL720926 QKF720913:QKH720926 QUB720913:QUD720926 RDX720913:RDZ720926 RNT720913:RNV720926 RXP720913:RXR720926 SHL720913:SHN720926 SRH720913:SRJ720926 TBD720913:TBF720926 TKZ720913:TLB720926 TUV720913:TUX720926 UER720913:UET720926 UON720913:UOP720926 UYJ720913:UYL720926 VIF720913:VIH720926 VSB720913:VSD720926 WBX720913:WBZ720926 WLT720913:WLV720926 WVP720913:WVR720926 H786449:J786462 JD786449:JF786462 SZ786449:TB786462 ACV786449:ACX786462 AMR786449:AMT786462 AWN786449:AWP786462 BGJ786449:BGL786462 BQF786449:BQH786462 CAB786449:CAD786462 CJX786449:CJZ786462 CTT786449:CTV786462 DDP786449:DDR786462 DNL786449:DNN786462 DXH786449:DXJ786462 EHD786449:EHF786462 EQZ786449:ERB786462 FAV786449:FAX786462 FKR786449:FKT786462 FUN786449:FUP786462 GEJ786449:GEL786462 GOF786449:GOH786462 GYB786449:GYD786462 HHX786449:HHZ786462 HRT786449:HRV786462 IBP786449:IBR786462 ILL786449:ILN786462 IVH786449:IVJ786462 JFD786449:JFF786462 JOZ786449:JPB786462 JYV786449:JYX786462 KIR786449:KIT786462 KSN786449:KSP786462 LCJ786449:LCL786462 LMF786449:LMH786462 LWB786449:LWD786462 MFX786449:MFZ786462 MPT786449:MPV786462 MZP786449:MZR786462 NJL786449:NJN786462 NTH786449:NTJ786462 ODD786449:ODF786462 OMZ786449:ONB786462 OWV786449:OWX786462 PGR786449:PGT786462 PQN786449:PQP786462 QAJ786449:QAL786462 QKF786449:QKH786462 QUB786449:QUD786462 RDX786449:RDZ786462 RNT786449:RNV786462 RXP786449:RXR786462 SHL786449:SHN786462 SRH786449:SRJ786462 TBD786449:TBF786462 TKZ786449:TLB786462 TUV786449:TUX786462 UER786449:UET786462 UON786449:UOP786462 UYJ786449:UYL786462 VIF786449:VIH786462 VSB786449:VSD786462 WBX786449:WBZ786462 WLT786449:WLV786462 WVP786449:WVR786462 H851985:J851998 JD851985:JF851998 SZ851985:TB851998 ACV851985:ACX851998 AMR851985:AMT851998 AWN851985:AWP851998 BGJ851985:BGL851998 BQF851985:BQH851998 CAB851985:CAD851998 CJX851985:CJZ851998 CTT851985:CTV851998 DDP851985:DDR851998 DNL851985:DNN851998 DXH851985:DXJ851998 EHD851985:EHF851998 EQZ851985:ERB851998 FAV851985:FAX851998 FKR851985:FKT851998 FUN851985:FUP851998 GEJ851985:GEL851998 GOF851985:GOH851998 GYB851985:GYD851998 HHX851985:HHZ851998 HRT851985:HRV851998 IBP851985:IBR851998 ILL851985:ILN851998 IVH851985:IVJ851998 JFD851985:JFF851998 JOZ851985:JPB851998 JYV851985:JYX851998 KIR851985:KIT851998 KSN851985:KSP851998 LCJ851985:LCL851998 LMF851985:LMH851998 LWB851985:LWD851998 MFX851985:MFZ851998 MPT851985:MPV851998 MZP851985:MZR851998 NJL851985:NJN851998 NTH851985:NTJ851998 ODD851985:ODF851998 OMZ851985:ONB851998 OWV851985:OWX851998 PGR851985:PGT851998 PQN851985:PQP851998 QAJ851985:QAL851998 QKF851985:QKH851998 QUB851985:QUD851998 RDX851985:RDZ851998 RNT851985:RNV851998 RXP851985:RXR851998 SHL851985:SHN851998 SRH851985:SRJ851998 TBD851985:TBF851998 TKZ851985:TLB851998 TUV851985:TUX851998 UER851985:UET851998 UON851985:UOP851998 UYJ851985:UYL851998 VIF851985:VIH851998 VSB851985:VSD851998 WBX851985:WBZ851998 WLT851985:WLV851998 WVP851985:WVR851998 H917521:J917534 JD917521:JF917534 SZ917521:TB917534 ACV917521:ACX917534 AMR917521:AMT917534 AWN917521:AWP917534 BGJ917521:BGL917534 BQF917521:BQH917534 CAB917521:CAD917534 CJX917521:CJZ917534 CTT917521:CTV917534 DDP917521:DDR917534 DNL917521:DNN917534 DXH917521:DXJ917534 EHD917521:EHF917534 EQZ917521:ERB917534 FAV917521:FAX917534 FKR917521:FKT917534 FUN917521:FUP917534 GEJ917521:GEL917534 GOF917521:GOH917534 GYB917521:GYD917534 HHX917521:HHZ917534 HRT917521:HRV917534 IBP917521:IBR917534 ILL917521:ILN917534 IVH917521:IVJ917534 JFD917521:JFF917534 JOZ917521:JPB917534 JYV917521:JYX917534 KIR917521:KIT917534 KSN917521:KSP917534 LCJ917521:LCL917534 LMF917521:LMH917534 LWB917521:LWD917534 MFX917521:MFZ917534 MPT917521:MPV917534 MZP917521:MZR917534 NJL917521:NJN917534 NTH917521:NTJ917534 ODD917521:ODF917534 OMZ917521:ONB917534 OWV917521:OWX917534 PGR917521:PGT917534 PQN917521:PQP917534 QAJ917521:QAL917534 QKF917521:QKH917534 QUB917521:QUD917534 RDX917521:RDZ917534 RNT917521:RNV917534 RXP917521:RXR917534 SHL917521:SHN917534 SRH917521:SRJ917534 TBD917521:TBF917534 TKZ917521:TLB917534 TUV917521:TUX917534 UER917521:UET917534 UON917521:UOP917534 UYJ917521:UYL917534 VIF917521:VIH917534 VSB917521:VSD917534 WBX917521:WBZ917534 WLT917521:WLV917534 WVP917521:WVR917534 H983057:J983070 JD983057:JF983070 SZ983057:TB983070 ACV983057:ACX983070 AMR983057:AMT983070 AWN983057:AWP983070 BGJ983057:BGL983070 BQF983057:BQH983070 CAB983057:CAD983070 CJX983057:CJZ983070 CTT983057:CTV983070 DDP983057:DDR983070 DNL983057:DNN983070 DXH983057:DXJ983070 EHD983057:EHF983070 EQZ983057:ERB983070 FAV983057:FAX983070 FKR983057:FKT983070 FUN983057:FUP983070 GEJ983057:GEL983070 GOF983057:GOH983070 GYB983057:GYD983070 HHX983057:HHZ983070 HRT983057:HRV983070 IBP983057:IBR983070 ILL983057:ILN983070 IVH983057:IVJ983070 JFD983057:JFF983070 JOZ983057:JPB983070 JYV983057:JYX983070 KIR983057:KIT983070 KSN983057:KSP983070 LCJ983057:LCL983070 LMF983057:LMH983070 LWB983057:LWD983070 MFX983057:MFZ983070 MPT983057:MPV983070 MZP983057:MZR983070 NJL983057:NJN983070 NTH983057:NTJ983070 ODD983057:ODF983070 OMZ983057:ONB983070 OWV983057:OWX983070 PGR983057:PGT983070 PQN983057:PQP983070 QAJ983057:QAL983070 QKF983057:QKH983070 QUB983057:QUD983070 RDX983057:RDZ983070 RNT983057:RNV983070 RXP983057:RXR983070 SHL983057:SHN983070 SRH983057:SRJ983070 TBD983057:TBF983070 TKZ983057:TLB983070 TUV983057:TUX983070 UER983057:UET983070 UON983057:UOP983070 UYJ983057:UYL983070 VIF983057:VIH983070 VSB983057:VSD983070 WBX983057:WBZ983070 WLT983057:WLV983070 WVP983057:WVR983070">
      <formula1>"常勤,非常勤"</formula1>
    </dataValidation>
    <dataValidation type="list" allowBlank="1" showInputMessage="1" showErrorMessage="1" sqref="G3:N3 JC3:JJ3 SY3:TF3 ACU3:ADB3 AMQ3:AMX3 AWM3:AWT3 BGI3:BGP3 BQE3:BQL3 CAA3:CAH3 CJW3:CKD3 CTS3:CTZ3 DDO3:DDV3 DNK3:DNR3 DXG3:DXN3 EHC3:EHJ3 EQY3:ERF3 FAU3:FBB3 FKQ3:FKX3 FUM3:FUT3 GEI3:GEP3 GOE3:GOL3 GYA3:GYH3 HHW3:HID3 HRS3:HRZ3 IBO3:IBV3 ILK3:ILR3 IVG3:IVN3 JFC3:JFJ3 JOY3:JPF3 JYU3:JZB3 KIQ3:KIX3 KSM3:KST3 LCI3:LCP3 LME3:LML3 LWA3:LWH3 MFW3:MGD3 MPS3:MPZ3 MZO3:MZV3 NJK3:NJR3 NTG3:NTN3 ODC3:ODJ3 OMY3:ONF3 OWU3:OXB3 PGQ3:PGX3 PQM3:PQT3 QAI3:QAP3 QKE3:QKL3 QUA3:QUH3 RDW3:RED3 RNS3:RNZ3 RXO3:RXV3 SHK3:SHR3 SRG3:SRN3 TBC3:TBJ3 TKY3:TLF3 TUU3:TVB3 UEQ3:UEX3 UOM3:UOT3 UYI3:UYP3 VIE3:VIL3 VSA3:VSH3 WBW3:WCD3 WLS3:WLZ3 WVO3:WVV3 G65539:N65539 JC65539:JJ65539 SY65539:TF65539 ACU65539:ADB65539 AMQ65539:AMX65539 AWM65539:AWT65539 BGI65539:BGP65539 BQE65539:BQL65539 CAA65539:CAH65539 CJW65539:CKD65539 CTS65539:CTZ65539 DDO65539:DDV65539 DNK65539:DNR65539 DXG65539:DXN65539 EHC65539:EHJ65539 EQY65539:ERF65539 FAU65539:FBB65539 FKQ65539:FKX65539 FUM65539:FUT65539 GEI65539:GEP65539 GOE65539:GOL65539 GYA65539:GYH65539 HHW65539:HID65539 HRS65539:HRZ65539 IBO65539:IBV65539 ILK65539:ILR65539 IVG65539:IVN65539 JFC65539:JFJ65539 JOY65539:JPF65539 JYU65539:JZB65539 KIQ65539:KIX65539 KSM65539:KST65539 LCI65539:LCP65539 LME65539:LML65539 LWA65539:LWH65539 MFW65539:MGD65539 MPS65539:MPZ65539 MZO65539:MZV65539 NJK65539:NJR65539 NTG65539:NTN65539 ODC65539:ODJ65539 OMY65539:ONF65539 OWU65539:OXB65539 PGQ65539:PGX65539 PQM65539:PQT65539 QAI65539:QAP65539 QKE65539:QKL65539 QUA65539:QUH65539 RDW65539:RED65539 RNS65539:RNZ65539 RXO65539:RXV65539 SHK65539:SHR65539 SRG65539:SRN65539 TBC65539:TBJ65539 TKY65539:TLF65539 TUU65539:TVB65539 UEQ65539:UEX65539 UOM65539:UOT65539 UYI65539:UYP65539 VIE65539:VIL65539 VSA65539:VSH65539 WBW65539:WCD65539 WLS65539:WLZ65539 WVO65539:WVV65539 G131075:N131075 JC131075:JJ131075 SY131075:TF131075 ACU131075:ADB131075 AMQ131075:AMX131075 AWM131075:AWT131075 BGI131075:BGP131075 BQE131075:BQL131075 CAA131075:CAH131075 CJW131075:CKD131075 CTS131075:CTZ131075 DDO131075:DDV131075 DNK131075:DNR131075 DXG131075:DXN131075 EHC131075:EHJ131075 EQY131075:ERF131075 FAU131075:FBB131075 FKQ131075:FKX131075 FUM131075:FUT131075 GEI131075:GEP131075 GOE131075:GOL131075 GYA131075:GYH131075 HHW131075:HID131075 HRS131075:HRZ131075 IBO131075:IBV131075 ILK131075:ILR131075 IVG131075:IVN131075 JFC131075:JFJ131075 JOY131075:JPF131075 JYU131075:JZB131075 KIQ131075:KIX131075 KSM131075:KST131075 LCI131075:LCP131075 LME131075:LML131075 LWA131075:LWH131075 MFW131075:MGD131075 MPS131075:MPZ131075 MZO131075:MZV131075 NJK131075:NJR131075 NTG131075:NTN131075 ODC131075:ODJ131075 OMY131075:ONF131075 OWU131075:OXB131075 PGQ131075:PGX131075 PQM131075:PQT131075 QAI131075:QAP131075 QKE131075:QKL131075 QUA131075:QUH131075 RDW131075:RED131075 RNS131075:RNZ131075 RXO131075:RXV131075 SHK131075:SHR131075 SRG131075:SRN131075 TBC131075:TBJ131075 TKY131075:TLF131075 TUU131075:TVB131075 UEQ131075:UEX131075 UOM131075:UOT131075 UYI131075:UYP131075 VIE131075:VIL131075 VSA131075:VSH131075 WBW131075:WCD131075 WLS131075:WLZ131075 WVO131075:WVV131075 G196611:N196611 JC196611:JJ196611 SY196611:TF196611 ACU196611:ADB196611 AMQ196611:AMX196611 AWM196611:AWT196611 BGI196611:BGP196611 BQE196611:BQL196611 CAA196611:CAH196611 CJW196611:CKD196611 CTS196611:CTZ196611 DDO196611:DDV196611 DNK196611:DNR196611 DXG196611:DXN196611 EHC196611:EHJ196611 EQY196611:ERF196611 FAU196611:FBB196611 FKQ196611:FKX196611 FUM196611:FUT196611 GEI196611:GEP196611 GOE196611:GOL196611 GYA196611:GYH196611 HHW196611:HID196611 HRS196611:HRZ196611 IBO196611:IBV196611 ILK196611:ILR196611 IVG196611:IVN196611 JFC196611:JFJ196611 JOY196611:JPF196611 JYU196611:JZB196611 KIQ196611:KIX196611 KSM196611:KST196611 LCI196611:LCP196611 LME196611:LML196611 LWA196611:LWH196611 MFW196611:MGD196611 MPS196611:MPZ196611 MZO196611:MZV196611 NJK196611:NJR196611 NTG196611:NTN196611 ODC196611:ODJ196611 OMY196611:ONF196611 OWU196611:OXB196611 PGQ196611:PGX196611 PQM196611:PQT196611 QAI196611:QAP196611 QKE196611:QKL196611 QUA196611:QUH196611 RDW196611:RED196611 RNS196611:RNZ196611 RXO196611:RXV196611 SHK196611:SHR196611 SRG196611:SRN196611 TBC196611:TBJ196611 TKY196611:TLF196611 TUU196611:TVB196611 UEQ196611:UEX196611 UOM196611:UOT196611 UYI196611:UYP196611 VIE196611:VIL196611 VSA196611:VSH196611 WBW196611:WCD196611 WLS196611:WLZ196611 WVO196611:WVV196611 G262147:N262147 JC262147:JJ262147 SY262147:TF262147 ACU262147:ADB262147 AMQ262147:AMX262147 AWM262147:AWT262147 BGI262147:BGP262147 BQE262147:BQL262147 CAA262147:CAH262147 CJW262147:CKD262147 CTS262147:CTZ262147 DDO262147:DDV262147 DNK262147:DNR262147 DXG262147:DXN262147 EHC262147:EHJ262147 EQY262147:ERF262147 FAU262147:FBB262147 FKQ262147:FKX262147 FUM262147:FUT262147 GEI262147:GEP262147 GOE262147:GOL262147 GYA262147:GYH262147 HHW262147:HID262147 HRS262147:HRZ262147 IBO262147:IBV262147 ILK262147:ILR262147 IVG262147:IVN262147 JFC262147:JFJ262147 JOY262147:JPF262147 JYU262147:JZB262147 KIQ262147:KIX262147 KSM262147:KST262147 LCI262147:LCP262147 LME262147:LML262147 LWA262147:LWH262147 MFW262147:MGD262147 MPS262147:MPZ262147 MZO262147:MZV262147 NJK262147:NJR262147 NTG262147:NTN262147 ODC262147:ODJ262147 OMY262147:ONF262147 OWU262147:OXB262147 PGQ262147:PGX262147 PQM262147:PQT262147 QAI262147:QAP262147 QKE262147:QKL262147 QUA262147:QUH262147 RDW262147:RED262147 RNS262147:RNZ262147 RXO262147:RXV262147 SHK262147:SHR262147 SRG262147:SRN262147 TBC262147:TBJ262147 TKY262147:TLF262147 TUU262147:TVB262147 UEQ262147:UEX262147 UOM262147:UOT262147 UYI262147:UYP262147 VIE262147:VIL262147 VSA262147:VSH262147 WBW262147:WCD262147 WLS262147:WLZ262147 WVO262147:WVV262147 G327683:N327683 JC327683:JJ327683 SY327683:TF327683 ACU327683:ADB327683 AMQ327683:AMX327683 AWM327683:AWT327683 BGI327683:BGP327683 BQE327683:BQL327683 CAA327683:CAH327683 CJW327683:CKD327683 CTS327683:CTZ327683 DDO327683:DDV327683 DNK327683:DNR327683 DXG327683:DXN327683 EHC327683:EHJ327683 EQY327683:ERF327683 FAU327683:FBB327683 FKQ327683:FKX327683 FUM327683:FUT327683 GEI327683:GEP327683 GOE327683:GOL327683 GYA327683:GYH327683 HHW327683:HID327683 HRS327683:HRZ327683 IBO327683:IBV327683 ILK327683:ILR327683 IVG327683:IVN327683 JFC327683:JFJ327683 JOY327683:JPF327683 JYU327683:JZB327683 KIQ327683:KIX327683 KSM327683:KST327683 LCI327683:LCP327683 LME327683:LML327683 LWA327683:LWH327683 MFW327683:MGD327683 MPS327683:MPZ327683 MZO327683:MZV327683 NJK327683:NJR327683 NTG327683:NTN327683 ODC327683:ODJ327683 OMY327683:ONF327683 OWU327683:OXB327683 PGQ327683:PGX327683 PQM327683:PQT327683 QAI327683:QAP327683 QKE327683:QKL327683 QUA327683:QUH327683 RDW327683:RED327683 RNS327683:RNZ327683 RXO327683:RXV327683 SHK327683:SHR327683 SRG327683:SRN327683 TBC327683:TBJ327683 TKY327683:TLF327683 TUU327683:TVB327683 UEQ327683:UEX327683 UOM327683:UOT327683 UYI327683:UYP327683 VIE327683:VIL327683 VSA327683:VSH327683 WBW327683:WCD327683 WLS327683:WLZ327683 WVO327683:WVV327683 G393219:N393219 JC393219:JJ393219 SY393219:TF393219 ACU393219:ADB393219 AMQ393219:AMX393219 AWM393219:AWT393219 BGI393219:BGP393219 BQE393219:BQL393219 CAA393219:CAH393219 CJW393219:CKD393219 CTS393219:CTZ393219 DDO393219:DDV393219 DNK393219:DNR393219 DXG393219:DXN393219 EHC393219:EHJ393219 EQY393219:ERF393219 FAU393219:FBB393219 FKQ393219:FKX393219 FUM393219:FUT393219 GEI393219:GEP393219 GOE393219:GOL393219 GYA393219:GYH393219 HHW393219:HID393219 HRS393219:HRZ393219 IBO393219:IBV393219 ILK393219:ILR393219 IVG393219:IVN393219 JFC393219:JFJ393219 JOY393219:JPF393219 JYU393219:JZB393219 KIQ393219:KIX393219 KSM393219:KST393219 LCI393219:LCP393219 LME393219:LML393219 LWA393219:LWH393219 MFW393219:MGD393219 MPS393219:MPZ393219 MZO393219:MZV393219 NJK393219:NJR393219 NTG393219:NTN393219 ODC393219:ODJ393219 OMY393219:ONF393219 OWU393219:OXB393219 PGQ393219:PGX393219 PQM393219:PQT393219 QAI393219:QAP393219 QKE393219:QKL393219 QUA393219:QUH393219 RDW393219:RED393219 RNS393219:RNZ393219 RXO393219:RXV393219 SHK393219:SHR393219 SRG393219:SRN393219 TBC393219:TBJ393219 TKY393219:TLF393219 TUU393219:TVB393219 UEQ393219:UEX393219 UOM393219:UOT393219 UYI393219:UYP393219 VIE393219:VIL393219 VSA393219:VSH393219 WBW393219:WCD393219 WLS393219:WLZ393219 WVO393219:WVV393219 G458755:N458755 JC458755:JJ458755 SY458755:TF458755 ACU458755:ADB458755 AMQ458755:AMX458755 AWM458755:AWT458755 BGI458755:BGP458755 BQE458755:BQL458755 CAA458755:CAH458755 CJW458755:CKD458755 CTS458755:CTZ458755 DDO458755:DDV458755 DNK458755:DNR458755 DXG458755:DXN458755 EHC458755:EHJ458755 EQY458755:ERF458755 FAU458755:FBB458755 FKQ458755:FKX458755 FUM458755:FUT458755 GEI458755:GEP458755 GOE458755:GOL458755 GYA458755:GYH458755 HHW458755:HID458755 HRS458755:HRZ458755 IBO458755:IBV458755 ILK458755:ILR458755 IVG458755:IVN458755 JFC458755:JFJ458755 JOY458755:JPF458755 JYU458755:JZB458755 KIQ458755:KIX458755 KSM458755:KST458755 LCI458755:LCP458755 LME458755:LML458755 LWA458755:LWH458755 MFW458755:MGD458755 MPS458755:MPZ458755 MZO458755:MZV458755 NJK458755:NJR458755 NTG458755:NTN458755 ODC458755:ODJ458755 OMY458755:ONF458755 OWU458755:OXB458755 PGQ458755:PGX458755 PQM458755:PQT458755 QAI458755:QAP458755 QKE458755:QKL458755 QUA458755:QUH458755 RDW458755:RED458755 RNS458755:RNZ458755 RXO458755:RXV458755 SHK458755:SHR458755 SRG458755:SRN458755 TBC458755:TBJ458755 TKY458755:TLF458755 TUU458755:TVB458755 UEQ458755:UEX458755 UOM458755:UOT458755 UYI458755:UYP458755 VIE458755:VIL458755 VSA458755:VSH458755 WBW458755:WCD458755 WLS458755:WLZ458755 WVO458755:WVV458755 G524291:N524291 JC524291:JJ524291 SY524291:TF524291 ACU524291:ADB524291 AMQ524291:AMX524291 AWM524291:AWT524291 BGI524291:BGP524291 BQE524291:BQL524291 CAA524291:CAH524291 CJW524291:CKD524291 CTS524291:CTZ524291 DDO524291:DDV524291 DNK524291:DNR524291 DXG524291:DXN524291 EHC524291:EHJ524291 EQY524291:ERF524291 FAU524291:FBB524291 FKQ524291:FKX524291 FUM524291:FUT524291 GEI524291:GEP524291 GOE524291:GOL524291 GYA524291:GYH524291 HHW524291:HID524291 HRS524291:HRZ524291 IBO524291:IBV524291 ILK524291:ILR524291 IVG524291:IVN524291 JFC524291:JFJ524291 JOY524291:JPF524291 JYU524291:JZB524291 KIQ524291:KIX524291 KSM524291:KST524291 LCI524291:LCP524291 LME524291:LML524291 LWA524291:LWH524291 MFW524291:MGD524291 MPS524291:MPZ524291 MZO524291:MZV524291 NJK524291:NJR524291 NTG524291:NTN524291 ODC524291:ODJ524291 OMY524291:ONF524291 OWU524291:OXB524291 PGQ524291:PGX524291 PQM524291:PQT524291 QAI524291:QAP524291 QKE524291:QKL524291 QUA524291:QUH524291 RDW524291:RED524291 RNS524291:RNZ524291 RXO524291:RXV524291 SHK524291:SHR524291 SRG524291:SRN524291 TBC524291:TBJ524291 TKY524291:TLF524291 TUU524291:TVB524291 UEQ524291:UEX524291 UOM524291:UOT524291 UYI524291:UYP524291 VIE524291:VIL524291 VSA524291:VSH524291 WBW524291:WCD524291 WLS524291:WLZ524291 WVO524291:WVV524291 G589827:N589827 JC589827:JJ589827 SY589827:TF589827 ACU589827:ADB589827 AMQ589827:AMX589827 AWM589827:AWT589827 BGI589827:BGP589827 BQE589827:BQL589827 CAA589827:CAH589827 CJW589827:CKD589827 CTS589827:CTZ589827 DDO589827:DDV589827 DNK589827:DNR589827 DXG589827:DXN589827 EHC589827:EHJ589827 EQY589827:ERF589827 FAU589827:FBB589827 FKQ589827:FKX589827 FUM589827:FUT589827 GEI589827:GEP589827 GOE589827:GOL589827 GYA589827:GYH589827 HHW589827:HID589827 HRS589827:HRZ589827 IBO589827:IBV589827 ILK589827:ILR589827 IVG589827:IVN589827 JFC589827:JFJ589827 JOY589827:JPF589827 JYU589827:JZB589827 KIQ589827:KIX589827 KSM589827:KST589827 LCI589827:LCP589827 LME589827:LML589827 LWA589827:LWH589827 MFW589827:MGD589827 MPS589827:MPZ589827 MZO589827:MZV589827 NJK589827:NJR589827 NTG589827:NTN589827 ODC589827:ODJ589827 OMY589827:ONF589827 OWU589827:OXB589827 PGQ589827:PGX589827 PQM589827:PQT589827 QAI589827:QAP589827 QKE589827:QKL589827 QUA589827:QUH589827 RDW589827:RED589827 RNS589827:RNZ589827 RXO589827:RXV589827 SHK589827:SHR589827 SRG589827:SRN589827 TBC589827:TBJ589827 TKY589827:TLF589827 TUU589827:TVB589827 UEQ589827:UEX589827 UOM589827:UOT589827 UYI589827:UYP589827 VIE589827:VIL589827 VSA589827:VSH589827 WBW589827:WCD589827 WLS589827:WLZ589827 WVO589827:WVV589827 G655363:N655363 JC655363:JJ655363 SY655363:TF655363 ACU655363:ADB655363 AMQ655363:AMX655363 AWM655363:AWT655363 BGI655363:BGP655363 BQE655363:BQL655363 CAA655363:CAH655363 CJW655363:CKD655363 CTS655363:CTZ655363 DDO655363:DDV655363 DNK655363:DNR655363 DXG655363:DXN655363 EHC655363:EHJ655363 EQY655363:ERF655363 FAU655363:FBB655363 FKQ655363:FKX655363 FUM655363:FUT655363 GEI655363:GEP655363 GOE655363:GOL655363 GYA655363:GYH655363 HHW655363:HID655363 HRS655363:HRZ655363 IBO655363:IBV655363 ILK655363:ILR655363 IVG655363:IVN655363 JFC655363:JFJ655363 JOY655363:JPF655363 JYU655363:JZB655363 KIQ655363:KIX655363 KSM655363:KST655363 LCI655363:LCP655363 LME655363:LML655363 LWA655363:LWH655363 MFW655363:MGD655363 MPS655363:MPZ655363 MZO655363:MZV655363 NJK655363:NJR655363 NTG655363:NTN655363 ODC655363:ODJ655363 OMY655363:ONF655363 OWU655363:OXB655363 PGQ655363:PGX655363 PQM655363:PQT655363 QAI655363:QAP655363 QKE655363:QKL655363 QUA655363:QUH655363 RDW655363:RED655363 RNS655363:RNZ655363 RXO655363:RXV655363 SHK655363:SHR655363 SRG655363:SRN655363 TBC655363:TBJ655363 TKY655363:TLF655363 TUU655363:TVB655363 UEQ655363:UEX655363 UOM655363:UOT655363 UYI655363:UYP655363 VIE655363:VIL655363 VSA655363:VSH655363 WBW655363:WCD655363 WLS655363:WLZ655363 WVO655363:WVV655363 G720899:N720899 JC720899:JJ720899 SY720899:TF720899 ACU720899:ADB720899 AMQ720899:AMX720899 AWM720899:AWT720899 BGI720899:BGP720899 BQE720899:BQL720899 CAA720899:CAH720899 CJW720899:CKD720899 CTS720899:CTZ720899 DDO720899:DDV720899 DNK720899:DNR720899 DXG720899:DXN720899 EHC720899:EHJ720899 EQY720899:ERF720899 FAU720899:FBB720899 FKQ720899:FKX720899 FUM720899:FUT720899 GEI720899:GEP720899 GOE720899:GOL720899 GYA720899:GYH720899 HHW720899:HID720899 HRS720899:HRZ720899 IBO720899:IBV720899 ILK720899:ILR720899 IVG720899:IVN720899 JFC720899:JFJ720899 JOY720899:JPF720899 JYU720899:JZB720899 KIQ720899:KIX720899 KSM720899:KST720899 LCI720899:LCP720899 LME720899:LML720899 LWA720899:LWH720899 MFW720899:MGD720899 MPS720899:MPZ720899 MZO720899:MZV720899 NJK720899:NJR720899 NTG720899:NTN720899 ODC720899:ODJ720899 OMY720899:ONF720899 OWU720899:OXB720899 PGQ720899:PGX720899 PQM720899:PQT720899 QAI720899:QAP720899 QKE720899:QKL720899 QUA720899:QUH720899 RDW720899:RED720899 RNS720899:RNZ720899 RXO720899:RXV720899 SHK720899:SHR720899 SRG720899:SRN720899 TBC720899:TBJ720899 TKY720899:TLF720899 TUU720899:TVB720899 UEQ720899:UEX720899 UOM720899:UOT720899 UYI720899:UYP720899 VIE720899:VIL720899 VSA720899:VSH720899 WBW720899:WCD720899 WLS720899:WLZ720899 WVO720899:WVV720899 G786435:N786435 JC786435:JJ786435 SY786435:TF786435 ACU786435:ADB786435 AMQ786435:AMX786435 AWM786435:AWT786435 BGI786435:BGP786435 BQE786435:BQL786435 CAA786435:CAH786435 CJW786435:CKD786435 CTS786435:CTZ786435 DDO786435:DDV786435 DNK786435:DNR786435 DXG786435:DXN786435 EHC786435:EHJ786435 EQY786435:ERF786435 FAU786435:FBB786435 FKQ786435:FKX786435 FUM786435:FUT786435 GEI786435:GEP786435 GOE786435:GOL786435 GYA786435:GYH786435 HHW786435:HID786435 HRS786435:HRZ786435 IBO786435:IBV786435 ILK786435:ILR786435 IVG786435:IVN786435 JFC786435:JFJ786435 JOY786435:JPF786435 JYU786435:JZB786435 KIQ786435:KIX786435 KSM786435:KST786435 LCI786435:LCP786435 LME786435:LML786435 LWA786435:LWH786435 MFW786435:MGD786435 MPS786435:MPZ786435 MZO786435:MZV786435 NJK786435:NJR786435 NTG786435:NTN786435 ODC786435:ODJ786435 OMY786435:ONF786435 OWU786435:OXB786435 PGQ786435:PGX786435 PQM786435:PQT786435 QAI786435:QAP786435 QKE786435:QKL786435 QUA786435:QUH786435 RDW786435:RED786435 RNS786435:RNZ786435 RXO786435:RXV786435 SHK786435:SHR786435 SRG786435:SRN786435 TBC786435:TBJ786435 TKY786435:TLF786435 TUU786435:TVB786435 UEQ786435:UEX786435 UOM786435:UOT786435 UYI786435:UYP786435 VIE786435:VIL786435 VSA786435:VSH786435 WBW786435:WCD786435 WLS786435:WLZ786435 WVO786435:WVV786435 G851971:N851971 JC851971:JJ851971 SY851971:TF851971 ACU851971:ADB851971 AMQ851971:AMX851971 AWM851971:AWT851971 BGI851971:BGP851971 BQE851971:BQL851971 CAA851971:CAH851971 CJW851971:CKD851971 CTS851971:CTZ851971 DDO851971:DDV851971 DNK851971:DNR851971 DXG851971:DXN851971 EHC851971:EHJ851971 EQY851971:ERF851971 FAU851971:FBB851971 FKQ851971:FKX851971 FUM851971:FUT851971 GEI851971:GEP851971 GOE851971:GOL851971 GYA851971:GYH851971 HHW851971:HID851971 HRS851971:HRZ851971 IBO851971:IBV851971 ILK851971:ILR851971 IVG851971:IVN851971 JFC851971:JFJ851971 JOY851971:JPF851971 JYU851971:JZB851971 KIQ851971:KIX851971 KSM851971:KST851971 LCI851971:LCP851971 LME851971:LML851971 LWA851971:LWH851971 MFW851971:MGD851971 MPS851971:MPZ851971 MZO851971:MZV851971 NJK851971:NJR851971 NTG851971:NTN851971 ODC851971:ODJ851971 OMY851971:ONF851971 OWU851971:OXB851971 PGQ851971:PGX851971 PQM851971:PQT851971 QAI851971:QAP851971 QKE851971:QKL851971 QUA851971:QUH851971 RDW851971:RED851971 RNS851971:RNZ851971 RXO851971:RXV851971 SHK851971:SHR851971 SRG851971:SRN851971 TBC851971:TBJ851971 TKY851971:TLF851971 TUU851971:TVB851971 UEQ851971:UEX851971 UOM851971:UOT851971 UYI851971:UYP851971 VIE851971:VIL851971 VSA851971:VSH851971 WBW851971:WCD851971 WLS851971:WLZ851971 WVO851971:WVV851971 G917507:N917507 JC917507:JJ917507 SY917507:TF917507 ACU917507:ADB917507 AMQ917507:AMX917507 AWM917507:AWT917507 BGI917507:BGP917507 BQE917507:BQL917507 CAA917507:CAH917507 CJW917507:CKD917507 CTS917507:CTZ917507 DDO917507:DDV917507 DNK917507:DNR917507 DXG917507:DXN917507 EHC917507:EHJ917507 EQY917507:ERF917507 FAU917507:FBB917507 FKQ917507:FKX917507 FUM917507:FUT917507 GEI917507:GEP917507 GOE917507:GOL917507 GYA917507:GYH917507 HHW917507:HID917507 HRS917507:HRZ917507 IBO917507:IBV917507 ILK917507:ILR917507 IVG917507:IVN917507 JFC917507:JFJ917507 JOY917507:JPF917507 JYU917507:JZB917507 KIQ917507:KIX917507 KSM917507:KST917507 LCI917507:LCP917507 LME917507:LML917507 LWA917507:LWH917507 MFW917507:MGD917507 MPS917507:MPZ917507 MZO917507:MZV917507 NJK917507:NJR917507 NTG917507:NTN917507 ODC917507:ODJ917507 OMY917507:ONF917507 OWU917507:OXB917507 PGQ917507:PGX917507 PQM917507:PQT917507 QAI917507:QAP917507 QKE917507:QKL917507 QUA917507:QUH917507 RDW917507:RED917507 RNS917507:RNZ917507 RXO917507:RXV917507 SHK917507:SHR917507 SRG917507:SRN917507 TBC917507:TBJ917507 TKY917507:TLF917507 TUU917507:TVB917507 UEQ917507:UEX917507 UOM917507:UOT917507 UYI917507:UYP917507 VIE917507:VIL917507 VSA917507:VSH917507 WBW917507:WCD917507 WLS917507:WLZ917507 WVO917507:WVV917507 G983043:N983043 JC983043:JJ983043 SY983043:TF983043 ACU983043:ADB983043 AMQ983043:AMX983043 AWM983043:AWT983043 BGI983043:BGP983043 BQE983043:BQL983043 CAA983043:CAH983043 CJW983043:CKD983043 CTS983043:CTZ983043 DDO983043:DDV983043 DNK983043:DNR983043 DXG983043:DXN983043 EHC983043:EHJ983043 EQY983043:ERF983043 FAU983043:FBB983043 FKQ983043:FKX983043 FUM983043:FUT983043 GEI983043:GEP983043 GOE983043:GOL983043 GYA983043:GYH983043 HHW983043:HID983043 HRS983043:HRZ983043 IBO983043:IBV983043 ILK983043:ILR983043 IVG983043:IVN983043 JFC983043:JFJ983043 JOY983043:JPF983043 JYU983043:JZB983043 KIQ983043:KIX983043 KSM983043:KST983043 LCI983043:LCP983043 LME983043:LML983043 LWA983043:LWH983043 MFW983043:MGD983043 MPS983043:MPZ983043 MZO983043:MZV983043 NJK983043:NJR983043 NTG983043:NTN983043 ODC983043:ODJ983043 OMY983043:ONF983043 OWU983043:OXB983043 PGQ983043:PGX983043 PQM983043:PQT983043 QAI983043:QAP983043 QKE983043:QKL983043 QUA983043:QUH983043 RDW983043:RED983043 RNS983043:RNZ983043 RXO983043:RXV983043 SHK983043:SHR983043 SRG983043:SRN983043 TBC983043:TBJ983043 TKY983043:TLF983043 TUU983043:TVB983043 UEQ983043:UEX983043 UOM983043:UOT983043 UYI983043:UYP983043 VIE983043:VIL983043 VSA983043:VSH983043 WBW983043:WCD983043 WLS983043:WLZ983043 WVO983043:WVV983043">
      <formula1>"○"</formula1>
    </dataValidation>
  </dataValidations>
  <printOptions horizontalCentered="1" verticalCentered="1"/>
  <pageMargins left="0.19685039370078741" right="0.19685039370078741" top="0.39370078740157483" bottom="0.39370078740157483" header="0.51181102362204722" footer="0.11811023622047245"/>
  <pageSetup paperSize="9" scale="72" orientation="portrait" blackAndWhite="1"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72" r:id="rId4" name="Check Box 28">
              <controlPr defaultSize="0" autoFill="0" autoLine="0" autoPict="0">
                <anchor moveWithCells="1">
                  <from>
                    <xdr:col>13</xdr:col>
                    <xdr:colOff>28575</xdr:colOff>
                    <xdr:row>56</xdr:row>
                    <xdr:rowOff>28575</xdr:rowOff>
                  </from>
                  <to>
                    <xdr:col>14</xdr:col>
                    <xdr:colOff>9525</xdr:colOff>
                    <xdr:row>57</xdr:row>
                    <xdr:rowOff>9525</xdr:rowOff>
                  </to>
                </anchor>
              </controlPr>
            </control>
          </mc:Choice>
        </mc:AlternateContent>
        <mc:AlternateContent xmlns:mc="http://schemas.openxmlformats.org/markup-compatibility/2006">
          <mc:Choice Requires="x14">
            <control shapeId="6173" r:id="rId5" name="Check Box 29">
              <controlPr defaultSize="0" autoFill="0" autoLine="0" autoPict="0">
                <anchor moveWithCells="1">
                  <from>
                    <xdr:col>13</xdr:col>
                    <xdr:colOff>38100</xdr:colOff>
                    <xdr:row>56</xdr:row>
                    <xdr:rowOff>266700</xdr:rowOff>
                  </from>
                  <to>
                    <xdr:col>14</xdr:col>
                    <xdr:colOff>19050</xdr:colOff>
                    <xdr:row>57</xdr:row>
                    <xdr:rowOff>247650</xdr:rowOff>
                  </to>
                </anchor>
              </controlPr>
            </control>
          </mc:Choice>
        </mc:AlternateContent>
        <mc:AlternateContent xmlns:mc="http://schemas.openxmlformats.org/markup-compatibility/2006">
          <mc:Choice Requires="x14">
            <control shapeId="6174" r:id="rId6" name="Check Box 30">
              <controlPr defaultSize="0" autoFill="0" autoLine="0" autoPict="0">
                <anchor moveWithCells="1">
                  <from>
                    <xdr:col>24</xdr:col>
                    <xdr:colOff>228600</xdr:colOff>
                    <xdr:row>57</xdr:row>
                    <xdr:rowOff>9525</xdr:rowOff>
                  </from>
                  <to>
                    <xdr:col>25</xdr:col>
                    <xdr:colOff>133350</xdr:colOff>
                    <xdr:row>58</xdr:row>
                    <xdr:rowOff>9525</xdr:rowOff>
                  </to>
                </anchor>
              </controlPr>
            </control>
          </mc:Choice>
        </mc:AlternateContent>
        <mc:AlternateContent xmlns:mc="http://schemas.openxmlformats.org/markup-compatibility/2006">
          <mc:Choice Requires="x14">
            <control shapeId="6175" r:id="rId7" name="Check Box 31">
              <controlPr defaultSize="0" autoFill="0" autoLine="0" autoPict="0">
                <anchor moveWithCells="1">
                  <from>
                    <xdr:col>24</xdr:col>
                    <xdr:colOff>228600</xdr:colOff>
                    <xdr:row>56</xdr:row>
                    <xdr:rowOff>9525</xdr:rowOff>
                  </from>
                  <to>
                    <xdr:col>25</xdr:col>
                    <xdr:colOff>133350</xdr:colOff>
                    <xdr:row>56</xdr:row>
                    <xdr:rowOff>266700</xdr:rowOff>
                  </to>
                </anchor>
              </controlPr>
            </control>
          </mc:Choice>
        </mc:AlternateContent>
        <mc:AlternateContent xmlns:mc="http://schemas.openxmlformats.org/markup-compatibility/2006">
          <mc:Choice Requires="x14">
            <control shapeId="6176" r:id="rId8" name="Check Box 32">
              <controlPr defaultSize="0" autoFill="0" autoLine="0" autoPict="0">
                <anchor moveWithCells="1">
                  <from>
                    <xdr:col>15</xdr:col>
                    <xdr:colOff>104775</xdr:colOff>
                    <xdr:row>57</xdr:row>
                    <xdr:rowOff>9525</xdr:rowOff>
                  </from>
                  <to>
                    <xdr:col>16</xdr:col>
                    <xdr:colOff>85725</xdr:colOff>
                    <xdr:row>58</xdr:row>
                    <xdr:rowOff>9525</xdr:rowOff>
                  </to>
                </anchor>
              </controlPr>
            </control>
          </mc:Choice>
        </mc:AlternateContent>
        <mc:AlternateContent xmlns:mc="http://schemas.openxmlformats.org/markup-compatibility/2006">
          <mc:Choice Requires="x14">
            <control shapeId="6177" r:id="rId9" name="Check Box 33">
              <controlPr defaultSize="0" autoFill="0" autoLine="0" autoPict="0">
                <anchor moveWithCells="1">
                  <from>
                    <xdr:col>19</xdr:col>
                    <xdr:colOff>47625</xdr:colOff>
                    <xdr:row>57</xdr:row>
                    <xdr:rowOff>0</xdr:rowOff>
                  </from>
                  <to>
                    <xdr:col>20</xdr:col>
                    <xdr:colOff>28575</xdr:colOff>
                    <xdr:row>58</xdr:row>
                    <xdr:rowOff>0</xdr:rowOff>
                  </to>
                </anchor>
              </controlPr>
            </control>
          </mc:Choice>
        </mc:AlternateContent>
        <mc:AlternateContent xmlns:mc="http://schemas.openxmlformats.org/markup-compatibility/2006">
          <mc:Choice Requires="x14">
            <control shapeId="6178" r:id="rId10" name="Check Box 34">
              <controlPr defaultSize="0" autoFill="0" autoLine="0" autoPict="0">
                <anchor moveWithCells="1">
                  <from>
                    <xdr:col>18</xdr:col>
                    <xdr:colOff>28575</xdr:colOff>
                    <xdr:row>60</xdr:row>
                    <xdr:rowOff>76200</xdr:rowOff>
                  </from>
                  <to>
                    <xdr:col>19</xdr:col>
                    <xdr:colOff>9525</xdr:colOff>
                    <xdr:row>60</xdr:row>
                    <xdr:rowOff>333375</xdr:rowOff>
                  </to>
                </anchor>
              </controlPr>
            </control>
          </mc:Choice>
        </mc:AlternateContent>
        <mc:AlternateContent xmlns:mc="http://schemas.openxmlformats.org/markup-compatibility/2006">
          <mc:Choice Requires="x14">
            <control shapeId="6179" r:id="rId11" name="Check Box 35">
              <controlPr defaultSize="0" autoFill="0" autoLine="0" autoPict="0">
                <anchor moveWithCells="1">
                  <from>
                    <xdr:col>26</xdr:col>
                    <xdr:colOff>47625</xdr:colOff>
                    <xdr:row>60</xdr:row>
                    <xdr:rowOff>76200</xdr:rowOff>
                  </from>
                  <to>
                    <xdr:col>27</xdr:col>
                    <xdr:colOff>28575</xdr:colOff>
                    <xdr:row>60</xdr:row>
                    <xdr:rowOff>333375</xdr:rowOff>
                  </to>
                </anchor>
              </controlPr>
            </control>
          </mc:Choice>
        </mc:AlternateContent>
        <mc:AlternateContent xmlns:mc="http://schemas.openxmlformats.org/markup-compatibility/2006">
          <mc:Choice Requires="x14">
            <control shapeId="6180" r:id="rId12" name="Check Box 36">
              <controlPr defaultSize="0" autoFill="0" autoLine="0" autoPict="0">
                <anchor moveWithCells="1">
                  <from>
                    <xdr:col>18</xdr:col>
                    <xdr:colOff>28575</xdr:colOff>
                    <xdr:row>61</xdr:row>
                    <xdr:rowOff>76200</xdr:rowOff>
                  </from>
                  <to>
                    <xdr:col>19</xdr:col>
                    <xdr:colOff>9525</xdr:colOff>
                    <xdr:row>61</xdr:row>
                    <xdr:rowOff>333375</xdr:rowOff>
                  </to>
                </anchor>
              </controlPr>
            </control>
          </mc:Choice>
        </mc:AlternateContent>
        <mc:AlternateContent xmlns:mc="http://schemas.openxmlformats.org/markup-compatibility/2006">
          <mc:Choice Requires="x14">
            <control shapeId="6181" r:id="rId13" name="Check Box 37">
              <controlPr defaultSize="0" autoFill="0" autoLine="0" autoPict="0">
                <anchor moveWithCells="1">
                  <from>
                    <xdr:col>26</xdr:col>
                    <xdr:colOff>47625</xdr:colOff>
                    <xdr:row>61</xdr:row>
                    <xdr:rowOff>76200</xdr:rowOff>
                  </from>
                  <to>
                    <xdr:col>27</xdr:col>
                    <xdr:colOff>28575</xdr:colOff>
                    <xdr:row>61</xdr:row>
                    <xdr:rowOff>333375</xdr:rowOff>
                  </to>
                </anchor>
              </controlPr>
            </control>
          </mc:Choice>
        </mc:AlternateContent>
        <mc:AlternateContent xmlns:mc="http://schemas.openxmlformats.org/markup-compatibility/2006">
          <mc:Choice Requires="x14">
            <control shapeId="6182" r:id="rId14" name="Check Box 38">
              <controlPr defaultSize="0" autoFill="0" autoLine="0" autoPict="0">
                <anchor moveWithCells="1">
                  <from>
                    <xdr:col>24</xdr:col>
                    <xdr:colOff>28575</xdr:colOff>
                    <xdr:row>62</xdr:row>
                    <xdr:rowOff>76200</xdr:rowOff>
                  </from>
                  <to>
                    <xdr:col>24</xdr:col>
                    <xdr:colOff>266700</xdr:colOff>
                    <xdr:row>63</xdr:row>
                    <xdr:rowOff>104775</xdr:rowOff>
                  </to>
                </anchor>
              </controlPr>
            </control>
          </mc:Choice>
        </mc:AlternateContent>
        <mc:AlternateContent xmlns:mc="http://schemas.openxmlformats.org/markup-compatibility/2006">
          <mc:Choice Requires="x14">
            <control shapeId="6183" r:id="rId15" name="Check Box 39">
              <controlPr defaultSize="0" autoFill="0" autoLine="0" autoPict="0">
                <anchor moveWithCells="1">
                  <from>
                    <xdr:col>26</xdr:col>
                    <xdr:colOff>19050</xdr:colOff>
                    <xdr:row>62</xdr:row>
                    <xdr:rowOff>85725</xdr:rowOff>
                  </from>
                  <to>
                    <xdr:col>27</xdr:col>
                    <xdr:colOff>0</xdr:colOff>
                    <xdr:row>63</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263"/>
  <sheetViews>
    <sheetView showGridLines="0" view="pageBreakPreview" zoomScaleNormal="100" zoomScaleSheetLayoutView="100" workbookViewId="0">
      <selection activeCell="P13" sqref="P13:Q13"/>
    </sheetView>
  </sheetViews>
  <sheetFormatPr defaultRowHeight="12"/>
  <cols>
    <col min="1" max="19" width="3.375" style="182" customWidth="1"/>
    <col min="20" max="20" width="4.5" style="182" customWidth="1"/>
    <col min="21" max="45" width="3.375" style="182" customWidth="1"/>
    <col min="46" max="16384" width="9" style="182"/>
  </cols>
  <sheetData>
    <row r="1" spans="1:34" ht="20.25" customHeight="1">
      <c r="A1" s="204" t="s">
        <v>500</v>
      </c>
    </row>
    <row r="2" spans="1:34" s="237" customFormat="1" ht="15" customHeight="1" thickBot="1">
      <c r="A2" s="182" t="s">
        <v>313</v>
      </c>
      <c r="B2" s="182"/>
      <c r="C2" s="182"/>
      <c r="D2" s="182"/>
      <c r="E2" s="182"/>
      <c r="F2" s="182"/>
      <c r="G2" s="182"/>
      <c r="H2" s="182"/>
      <c r="I2" s="182"/>
      <c r="J2" s="182"/>
      <c r="K2" s="182"/>
      <c r="L2" s="182"/>
      <c r="M2" s="182"/>
      <c r="N2" s="182"/>
      <c r="O2" s="182"/>
      <c r="P2" s="182"/>
      <c r="Q2" s="182"/>
      <c r="R2" s="182"/>
      <c r="S2" s="182"/>
      <c r="T2" s="182"/>
      <c r="U2" s="182"/>
      <c r="V2" s="182"/>
      <c r="W2" s="182"/>
      <c r="X2" s="182"/>
      <c r="Y2" s="182"/>
    </row>
    <row r="3" spans="1:34" s="237" customFormat="1" ht="13.5" customHeight="1" thickBot="1">
      <c r="B3" s="784" t="s">
        <v>312</v>
      </c>
      <c r="C3" s="785"/>
      <c r="D3" s="785"/>
      <c r="E3" s="785"/>
      <c r="F3" s="785"/>
      <c r="G3" s="785"/>
      <c r="H3" s="785"/>
      <c r="I3" s="785"/>
      <c r="J3" s="785"/>
      <c r="K3" s="785"/>
      <c r="L3" s="785"/>
      <c r="M3" s="785"/>
      <c r="N3" s="785"/>
      <c r="O3" s="785"/>
      <c r="P3" s="785"/>
      <c r="Q3" s="785"/>
      <c r="R3" s="785"/>
      <c r="S3" s="785"/>
      <c r="T3" s="785"/>
      <c r="U3" s="775" t="s">
        <v>311</v>
      </c>
      <c r="V3" s="776"/>
      <c r="W3" s="776"/>
      <c r="X3" s="776"/>
      <c r="Y3" s="776"/>
      <c r="Z3" s="777"/>
      <c r="AA3" s="182"/>
      <c r="AB3" s="182"/>
      <c r="AC3" s="182"/>
      <c r="AD3" s="182"/>
      <c r="AH3" s="240"/>
    </row>
    <row r="4" spans="1:34" s="237" customFormat="1" ht="13.5" customHeight="1">
      <c r="B4" s="786" t="s">
        <v>297</v>
      </c>
      <c r="C4" s="787"/>
      <c r="D4" s="787"/>
      <c r="E4" s="787"/>
      <c r="F4" s="787"/>
      <c r="G4" s="787"/>
      <c r="H4" s="787"/>
      <c r="I4" s="787"/>
      <c r="J4" s="787"/>
      <c r="K4" s="787"/>
      <c r="L4" s="787"/>
      <c r="M4" s="787"/>
      <c r="N4" s="787"/>
      <c r="O4" s="788"/>
      <c r="P4" s="789" t="s">
        <v>501</v>
      </c>
      <c r="Q4" s="790"/>
      <c r="R4" s="790"/>
      <c r="S4" s="790"/>
      <c r="T4" s="791"/>
      <c r="U4" s="800" t="s">
        <v>297</v>
      </c>
      <c r="V4" s="790"/>
      <c r="W4" s="790"/>
      <c r="X4" s="790"/>
      <c r="Y4" s="790"/>
      <c r="Z4" s="791"/>
      <c r="AA4" s="182"/>
      <c r="AB4" s="182"/>
      <c r="AC4" s="182"/>
      <c r="AD4" s="182"/>
      <c r="AH4" s="240"/>
    </row>
    <row r="5" spans="1:34" s="237" customFormat="1">
      <c r="B5" s="792" t="s">
        <v>291</v>
      </c>
      <c r="C5" s="735"/>
      <c r="D5" s="798" t="s">
        <v>288</v>
      </c>
      <c r="E5" s="767"/>
      <c r="F5" s="798" t="s">
        <v>286</v>
      </c>
      <c r="G5" s="767"/>
      <c r="H5" s="798" t="s">
        <v>283</v>
      </c>
      <c r="I5" s="798"/>
      <c r="J5" s="798" t="s">
        <v>281</v>
      </c>
      <c r="K5" s="799"/>
      <c r="L5" s="803" t="s">
        <v>296</v>
      </c>
      <c r="M5" s="793"/>
      <c r="N5" s="793"/>
      <c r="O5" s="794"/>
      <c r="P5" s="792"/>
      <c r="Q5" s="793"/>
      <c r="R5" s="793"/>
      <c r="S5" s="793"/>
      <c r="T5" s="794"/>
      <c r="U5" s="801" t="s">
        <v>310</v>
      </c>
      <c r="V5" s="798"/>
      <c r="W5" s="798" t="s">
        <v>309</v>
      </c>
      <c r="X5" s="802"/>
      <c r="Y5" s="778" t="s">
        <v>308</v>
      </c>
      <c r="Z5" s="779"/>
      <c r="AA5" s="182"/>
      <c r="AB5" s="182"/>
      <c r="AC5" s="182"/>
      <c r="AD5" s="182"/>
    </row>
    <row r="6" spans="1:34" s="237" customFormat="1" ht="18" customHeight="1" thickBot="1">
      <c r="B6" s="795"/>
      <c r="C6" s="796"/>
      <c r="D6" s="768"/>
      <c r="E6" s="796"/>
      <c r="F6" s="768"/>
      <c r="G6" s="796"/>
      <c r="H6" s="768"/>
      <c r="I6" s="768"/>
      <c r="J6" s="768"/>
      <c r="K6" s="769"/>
      <c r="L6" s="804">
        <f>SUM(B6:K6)</f>
        <v>0</v>
      </c>
      <c r="M6" s="805"/>
      <c r="N6" s="805"/>
      <c r="O6" s="806"/>
      <c r="P6" s="782"/>
      <c r="Q6" s="783"/>
      <c r="R6" s="783"/>
      <c r="S6" s="783"/>
      <c r="T6" s="239" t="s">
        <v>307</v>
      </c>
      <c r="U6" s="795"/>
      <c r="V6" s="796"/>
      <c r="W6" s="768"/>
      <c r="X6" s="797"/>
      <c r="Y6" s="780">
        <f>SUM(U6:X6)</f>
        <v>0</v>
      </c>
      <c r="Z6" s="781"/>
      <c r="AA6" s="238"/>
      <c r="AB6" s="238"/>
      <c r="AC6" s="238"/>
      <c r="AD6" s="238"/>
    </row>
    <row r="7" spans="1:34" s="225" customFormat="1" ht="11.25" customHeight="1">
      <c r="A7" s="236"/>
      <c r="B7" s="236"/>
      <c r="C7" s="233"/>
      <c r="D7" s="234"/>
      <c r="E7" s="234"/>
      <c r="F7" s="235"/>
      <c r="G7" s="235"/>
      <c r="H7" s="234"/>
      <c r="I7" s="234"/>
      <c r="J7" s="234"/>
      <c r="K7" s="234"/>
      <c r="L7" s="234"/>
      <c r="M7" s="234"/>
      <c r="N7" s="234"/>
      <c r="O7" s="234"/>
      <c r="P7" s="234"/>
      <c r="Q7" s="233"/>
      <c r="R7" s="233"/>
      <c r="S7" s="233"/>
      <c r="T7" s="233"/>
      <c r="U7" s="233"/>
      <c r="V7" s="233"/>
      <c r="W7" s="233"/>
      <c r="X7" s="233"/>
      <c r="Y7" s="233"/>
      <c r="Z7" s="233"/>
      <c r="AA7" s="233"/>
    </row>
    <row r="8" spans="1:34" ht="4.5" customHeight="1">
      <c r="B8" s="232" t="s">
        <v>306</v>
      </c>
      <c r="C8" s="231"/>
      <c r="D8" s="231"/>
      <c r="E8" s="231"/>
      <c r="F8" s="416"/>
      <c r="G8" s="416"/>
      <c r="H8" s="231"/>
      <c r="I8" s="231"/>
      <c r="J8" s="231"/>
      <c r="K8" s="231"/>
      <c r="L8" s="231"/>
      <c r="M8" s="231"/>
      <c r="N8" s="231"/>
      <c r="O8" s="231"/>
      <c r="P8" s="231"/>
      <c r="Q8" s="177"/>
      <c r="R8" s="177"/>
      <c r="S8" s="177"/>
      <c r="T8" s="177"/>
      <c r="U8" s="177"/>
      <c r="V8" s="177"/>
      <c r="W8" s="177"/>
      <c r="X8" s="177"/>
      <c r="Y8" s="177"/>
      <c r="Z8" s="177"/>
    </row>
    <row r="9" spans="1:34" ht="18" customHeight="1">
      <c r="A9" s="370" t="s">
        <v>305</v>
      </c>
      <c r="B9" s="371"/>
      <c r="C9" s="371"/>
      <c r="D9" s="371"/>
      <c r="E9" s="371"/>
      <c r="F9" s="205"/>
      <c r="G9" s="205"/>
      <c r="H9" s="371"/>
      <c r="I9" s="371"/>
      <c r="J9" s="371"/>
      <c r="K9" s="371"/>
      <c r="L9" s="371"/>
      <c r="M9" s="371"/>
      <c r="N9" s="371"/>
      <c r="O9" s="371"/>
      <c r="P9" s="371"/>
      <c r="Q9" s="206"/>
      <c r="R9" s="206"/>
      <c r="S9" s="206"/>
      <c r="T9" s="206"/>
      <c r="U9" s="206"/>
      <c r="V9" s="206"/>
      <c r="W9" s="206"/>
      <c r="X9" s="206"/>
      <c r="Y9" s="206"/>
      <c r="Z9" s="206"/>
      <c r="AA9" s="224"/>
    </row>
    <row r="10" spans="1:34">
      <c r="A10" s="370"/>
      <c r="B10" s="767" t="s">
        <v>304</v>
      </c>
      <c r="C10" s="767"/>
      <c r="D10" s="767"/>
      <c r="E10" s="767"/>
      <c r="F10" s="736" t="s">
        <v>297</v>
      </c>
      <c r="G10" s="736"/>
      <c r="H10" s="736"/>
      <c r="I10" s="736"/>
      <c r="J10" s="736"/>
      <c r="K10" s="736"/>
      <c r="L10" s="736"/>
      <c r="M10" s="736"/>
      <c r="N10" s="736"/>
      <c r="O10" s="736"/>
      <c r="P10" s="736"/>
      <c r="Q10" s="736"/>
      <c r="R10" s="206"/>
      <c r="S10" s="206"/>
      <c r="T10" s="206"/>
      <c r="U10" s="206"/>
      <c r="V10" s="206"/>
      <c r="W10" s="206"/>
      <c r="X10" s="206"/>
      <c r="Y10" s="206"/>
      <c r="Z10" s="206"/>
      <c r="AA10" s="230"/>
    </row>
    <row r="11" spans="1:34">
      <c r="A11" s="370"/>
      <c r="B11" s="767"/>
      <c r="C11" s="767"/>
      <c r="D11" s="767"/>
      <c r="E11" s="767"/>
      <c r="F11" s="774" t="s">
        <v>291</v>
      </c>
      <c r="G11" s="735"/>
      <c r="H11" s="736" t="s">
        <v>288</v>
      </c>
      <c r="I11" s="767"/>
      <c r="J11" s="736" t="s">
        <v>286</v>
      </c>
      <c r="K11" s="767"/>
      <c r="L11" s="736" t="s">
        <v>283</v>
      </c>
      <c r="M11" s="736"/>
      <c r="N11" s="736" t="s">
        <v>281</v>
      </c>
      <c r="O11" s="774"/>
      <c r="P11" s="807" t="s">
        <v>296</v>
      </c>
      <c r="Q11" s="736"/>
      <c r="R11" s="206"/>
      <c r="S11" s="206"/>
      <c r="T11" s="206"/>
      <c r="U11" s="206"/>
      <c r="V11" s="206"/>
      <c r="W11" s="206"/>
      <c r="X11" s="206"/>
      <c r="Y11" s="206"/>
      <c r="Z11" s="206"/>
      <c r="AA11" s="230"/>
    </row>
    <row r="12" spans="1:34" ht="18" customHeight="1">
      <c r="A12" s="370"/>
      <c r="B12" s="736" t="s">
        <v>303</v>
      </c>
      <c r="C12" s="736"/>
      <c r="D12" s="736"/>
      <c r="E12" s="736"/>
      <c r="F12" s="754"/>
      <c r="G12" s="754"/>
      <c r="H12" s="754"/>
      <c r="I12" s="754"/>
      <c r="J12" s="754"/>
      <c r="K12" s="754"/>
      <c r="L12" s="754"/>
      <c r="M12" s="754"/>
      <c r="N12" s="754"/>
      <c r="O12" s="764"/>
      <c r="P12" s="759">
        <f>SUM(F12:O12)</f>
        <v>0</v>
      </c>
      <c r="Q12" s="760"/>
      <c r="R12" s="206"/>
      <c r="S12" s="206"/>
      <c r="T12" s="206"/>
      <c r="U12" s="206"/>
      <c r="V12" s="206"/>
      <c r="W12" s="206"/>
      <c r="X12" s="206"/>
      <c r="Y12" s="206"/>
      <c r="Z12" s="206"/>
      <c r="AA12" s="230"/>
    </row>
    <row r="13" spans="1:34" ht="18" customHeight="1">
      <c r="A13" s="370"/>
      <c r="B13" s="736" t="s">
        <v>302</v>
      </c>
      <c r="C13" s="736"/>
      <c r="D13" s="736"/>
      <c r="E13" s="736"/>
      <c r="F13" s="754"/>
      <c r="G13" s="754"/>
      <c r="H13" s="754"/>
      <c r="I13" s="754"/>
      <c r="J13" s="754"/>
      <c r="K13" s="754"/>
      <c r="L13" s="754"/>
      <c r="M13" s="754"/>
      <c r="N13" s="754"/>
      <c r="O13" s="764"/>
      <c r="P13" s="759">
        <f>SUM(F13:O13)</f>
        <v>0</v>
      </c>
      <c r="Q13" s="760"/>
      <c r="R13" s="206"/>
      <c r="S13" s="206"/>
      <c r="T13" s="206"/>
      <c r="U13" s="206"/>
      <c r="V13" s="206"/>
      <c r="W13" s="206"/>
      <c r="X13" s="206"/>
      <c r="Y13" s="206"/>
      <c r="Z13" s="206"/>
      <c r="AA13" s="230"/>
    </row>
    <row r="14" spans="1:34" ht="18" customHeight="1">
      <c r="A14" s="370"/>
      <c r="B14" s="736" t="s">
        <v>301</v>
      </c>
      <c r="C14" s="736"/>
      <c r="D14" s="736"/>
      <c r="E14" s="736"/>
      <c r="F14" s="754"/>
      <c r="G14" s="754"/>
      <c r="H14" s="754"/>
      <c r="I14" s="754"/>
      <c r="J14" s="754"/>
      <c r="K14" s="754"/>
      <c r="L14" s="754"/>
      <c r="M14" s="754"/>
      <c r="N14" s="754"/>
      <c r="O14" s="764"/>
      <c r="P14" s="759">
        <f>SUM(F14:O14)</f>
        <v>0</v>
      </c>
      <c r="Q14" s="760"/>
      <c r="R14" s="206"/>
      <c r="S14" s="206"/>
      <c r="T14" s="206"/>
      <c r="U14" s="206"/>
      <c r="V14" s="206"/>
      <c r="W14" s="206"/>
      <c r="X14" s="206"/>
      <c r="Y14" s="206"/>
      <c r="Z14" s="206"/>
      <c r="AA14" s="230"/>
    </row>
    <row r="15" spans="1:34" ht="18" customHeight="1" thickBot="1">
      <c r="A15" s="370"/>
      <c r="B15" s="747" t="s">
        <v>300</v>
      </c>
      <c r="C15" s="747"/>
      <c r="D15" s="747"/>
      <c r="E15" s="747"/>
      <c r="F15" s="773"/>
      <c r="G15" s="773"/>
      <c r="H15" s="773"/>
      <c r="I15" s="773"/>
      <c r="J15" s="773"/>
      <c r="K15" s="773"/>
      <c r="L15" s="773"/>
      <c r="M15" s="773"/>
      <c r="N15" s="773"/>
      <c r="O15" s="808"/>
      <c r="P15" s="810">
        <f>SUM(F15:O15)</f>
        <v>0</v>
      </c>
      <c r="Q15" s="811"/>
      <c r="R15" s="206"/>
      <c r="S15" s="206"/>
      <c r="T15" s="206"/>
      <c r="U15" s="206"/>
      <c r="V15" s="206"/>
      <c r="W15" s="206"/>
      <c r="X15" s="206"/>
      <c r="Y15" s="206"/>
      <c r="Z15" s="206"/>
      <c r="AA15" s="230"/>
    </row>
    <row r="16" spans="1:34" ht="18" customHeight="1" thickTop="1">
      <c r="A16" s="370"/>
      <c r="B16" s="809" t="s">
        <v>296</v>
      </c>
      <c r="C16" s="809"/>
      <c r="D16" s="809"/>
      <c r="E16" s="809"/>
      <c r="F16" s="752">
        <f>SUM(F12:G15)</f>
        <v>0</v>
      </c>
      <c r="G16" s="752"/>
      <c r="H16" s="752">
        <f>SUM(H12:I15)</f>
        <v>0</v>
      </c>
      <c r="I16" s="752"/>
      <c r="J16" s="752">
        <f>SUM(J12:K15)</f>
        <v>0</v>
      </c>
      <c r="K16" s="752"/>
      <c r="L16" s="752">
        <f>SUM(L12:M15)</f>
        <v>0</v>
      </c>
      <c r="M16" s="752"/>
      <c r="N16" s="752">
        <f>SUM(N12:O15)</f>
        <v>0</v>
      </c>
      <c r="O16" s="772"/>
      <c r="P16" s="751">
        <f>SUM(P12:Q15)</f>
        <v>0</v>
      </c>
      <c r="Q16" s="752"/>
      <c r="R16" s="206"/>
      <c r="S16" s="206"/>
      <c r="T16" s="206"/>
      <c r="U16" s="206"/>
      <c r="V16" s="206"/>
      <c r="W16" s="206"/>
      <c r="X16" s="206"/>
      <c r="Y16" s="206"/>
      <c r="Z16" s="206"/>
      <c r="AA16" s="230"/>
    </row>
    <row r="17" spans="1:27" s="225" customFormat="1" ht="13.5" customHeight="1">
      <c r="A17" s="372"/>
      <c r="B17" s="373" t="s">
        <v>230</v>
      </c>
      <c r="C17" s="374" t="s">
        <v>439</v>
      </c>
      <c r="D17" s="375"/>
      <c r="E17" s="375"/>
      <c r="F17" s="376"/>
      <c r="G17" s="376"/>
      <c r="H17" s="375"/>
      <c r="I17" s="375"/>
      <c r="J17" s="375"/>
      <c r="K17" s="375"/>
      <c r="L17" s="375"/>
      <c r="M17" s="375"/>
      <c r="N17" s="375"/>
      <c r="O17" s="375"/>
      <c r="P17" s="375"/>
      <c r="Q17" s="374"/>
      <c r="R17" s="374"/>
      <c r="S17" s="374"/>
      <c r="T17" s="374"/>
      <c r="U17" s="374"/>
      <c r="V17" s="374"/>
      <c r="W17" s="374"/>
      <c r="X17" s="374"/>
      <c r="Y17" s="374"/>
      <c r="Z17" s="374"/>
      <c r="AA17" s="226"/>
    </row>
    <row r="18" spans="1:27" s="225" customFormat="1" ht="13.5" customHeight="1">
      <c r="A18" s="372"/>
      <c r="B18" s="377" t="s">
        <v>229</v>
      </c>
      <c r="C18" s="770" t="s">
        <v>444</v>
      </c>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226"/>
    </row>
    <row r="19" spans="1:27" s="225" customFormat="1" ht="4.5" customHeight="1">
      <c r="B19" s="229"/>
      <c r="C19" s="228"/>
      <c r="D19" s="433"/>
      <c r="E19" s="433"/>
      <c r="F19" s="433"/>
      <c r="G19" s="433"/>
      <c r="H19" s="433"/>
      <c r="I19" s="433"/>
      <c r="J19" s="433"/>
      <c r="K19" s="433"/>
      <c r="L19" s="433"/>
      <c r="M19" s="433"/>
      <c r="N19" s="433"/>
      <c r="O19" s="433"/>
      <c r="P19" s="433"/>
      <c r="Q19" s="433"/>
      <c r="R19" s="433"/>
      <c r="S19" s="433"/>
      <c r="T19" s="433"/>
      <c r="U19" s="433"/>
      <c r="V19" s="433"/>
      <c r="W19" s="433"/>
      <c r="X19" s="433"/>
      <c r="Y19" s="433"/>
      <c r="Z19" s="433"/>
    </row>
    <row r="20" spans="1:27" ht="20.25" customHeight="1">
      <c r="A20" s="380" t="s">
        <v>502</v>
      </c>
      <c r="B20" s="370"/>
      <c r="C20" s="370"/>
      <c r="D20" s="370"/>
      <c r="E20" s="370"/>
      <c r="F20" s="370"/>
      <c r="G20" s="370"/>
      <c r="H20" s="370"/>
      <c r="I20" s="370"/>
      <c r="J20" s="370"/>
      <c r="K20" s="224"/>
      <c r="L20" s="224"/>
      <c r="M20" s="224"/>
      <c r="N20" s="224"/>
      <c r="O20" s="224"/>
      <c r="P20" s="224"/>
      <c r="Q20" s="224"/>
      <c r="R20" s="224"/>
      <c r="S20" s="224"/>
      <c r="T20" s="224"/>
      <c r="U20" s="224"/>
      <c r="V20" s="224"/>
      <c r="W20" s="224"/>
      <c r="X20" s="224"/>
      <c r="Y20" s="224"/>
      <c r="Z20" s="224"/>
      <c r="AA20" s="224"/>
    </row>
    <row r="21" spans="1:27" ht="15.75" customHeight="1">
      <c r="A21" s="370" t="s">
        <v>503</v>
      </c>
      <c r="B21" s="370"/>
      <c r="C21" s="370"/>
      <c r="D21" s="370"/>
      <c r="E21" s="370"/>
      <c r="F21" s="370"/>
      <c r="G21" s="370"/>
      <c r="H21" s="370"/>
      <c r="I21" s="370"/>
      <c r="J21" s="370"/>
      <c r="K21" s="370"/>
      <c r="L21" s="370"/>
      <c r="M21" s="370"/>
      <c r="N21" s="370"/>
      <c r="O21" s="370"/>
      <c r="P21" s="370"/>
      <c r="Q21" s="370"/>
      <c r="R21" s="370"/>
      <c r="S21" s="370"/>
      <c r="T21" s="370"/>
      <c r="U21" s="370"/>
      <c r="V21" s="372" t="s">
        <v>448</v>
      </c>
      <c r="W21" s="370"/>
      <c r="X21" s="370"/>
      <c r="Y21" s="370"/>
      <c r="Z21" s="370"/>
      <c r="AA21" s="224"/>
    </row>
    <row r="22" spans="1:27" ht="21" customHeight="1">
      <c r="A22" s="370"/>
      <c r="B22" s="821" t="s">
        <v>299</v>
      </c>
      <c r="C22" s="822"/>
      <c r="D22" s="767" t="s">
        <v>298</v>
      </c>
      <c r="E22" s="767"/>
      <c r="F22" s="767"/>
      <c r="G22" s="767"/>
      <c r="H22" s="767"/>
      <c r="I22" s="825"/>
      <c r="J22" s="735" t="s">
        <v>297</v>
      </c>
      <c r="K22" s="736"/>
      <c r="L22" s="736"/>
      <c r="M22" s="736"/>
      <c r="N22" s="736"/>
      <c r="O22" s="736"/>
      <c r="P22" s="736"/>
      <c r="Q22" s="736"/>
      <c r="R22" s="736"/>
      <c r="S22" s="736"/>
      <c r="T22" s="736"/>
      <c r="U22" s="736"/>
      <c r="V22" s="372" t="s">
        <v>440</v>
      </c>
      <c r="W22" s="370"/>
      <c r="X22" s="370"/>
      <c r="Y22" s="370"/>
      <c r="Z22" s="370"/>
      <c r="AA22" s="224"/>
    </row>
    <row r="23" spans="1:27" ht="18" customHeight="1" thickBot="1">
      <c r="A23" s="370"/>
      <c r="B23" s="823"/>
      <c r="C23" s="824"/>
      <c r="D23" s="748"/>
      <c r="E23" s="748"/>
      <c r="F23" s="748"/>
      <c r="G23" s="748"/>
      <c r="H23" s="748"/>
      <c r="I23" s="826"/>
      <c r="J23" s="745" t="s">
        <v>291</v>
      </c>
      <c r="K23" s="746"/>
      <c r="L23" s="747" t="s">
        <v>288</v>
      </c>
      <c r="M23" s="748"/>
      <c r="N23" s="747" t="s">
        <v>286</v>
      </c>
      <c r="O23" s="748"/>
      <c r="P23" s="747" t="s">
        <v>283</v>
      </c>
      <c r="Q23" s="747"/>
      <c r="R23" s="747" t="s">
        <v>281</v>
      </c>
      <c r="S23" s="755"/>
      <c r="T23" s="756" t="s">
        <v>296</v>
      </c>
      <c r="U23" s="747"/>
      <c r="V23" s="372" t="s">
        <v>441</v>
      </c>
      <c r="W23" s="370"/>
      <c r="X23" s="370"/>
      <c r="Y23" s="370"/>
      <c r="Z23" s="370"/>
      <c r="AA23" s="227"/>
    </row>
    <row r="24" spans="1:27" ht="15.75" customHeight="1" thickTop="1">
      <c r="A24" s="370"/>
      <c r="B24" s="815" t="s">
        <v>161</v>
      </c>
      <c r="C24" s="816"/>
      <c r="D24" s="737" t="s">
        <v>295</v>
      </c>
      <c r="E24" s="749" t="s">
        <v>294</v>
      </c>
      <c r="F24" s="749"/>
      <c r="G24" s="749"/>
      <c r="H24" s="749"/>
      <c r="I24" s="750"/>
      <c r="J24" s="814"/>
      <c r="K24" s="757"/>
      <c r="L24" s="757"/>
      <c r="M24" s="757"/>
      <c r="N24" s="757"/>
      <c r="O24" s="757"/>
      <c r="P24" s="757"/>
      <c r="Q24" s="757"/>
      <c r="R24" s="757"/>
      <c r="S24" s="758"/>
      <c r="T24" s="751">
        <f t="shared" ref="T24:T28" si="0">SUM(J24:S24)</f>
        <v>0</v>
      </c>
      <c r="U24" s="752"/>
      <c r="V24" s="372"/>
      <c r="W24" s="812" t="s">
        <v>291</v>
      </c>
      <c r="X24" s="813"/>
      <c r="Y24" s="812" t="s">
        <v>290</v>
      </c>
      <c r="Z24" s="813"/>
      <c r="AA24" s="224"/>
    </row>
    <row r="25" spans="1:27" ht="15.75" customHeight="1">
      <c r="A25" s="370"/>
      <c r="B25" s="817"/>
      <c r="C25" s="818"/>
      <c r="D25" s="738"/>
      <c r="E25" s="740" t="s">
        <v>293</v>
      </c>
      <c r="F25" s="740"/>
      <c r="G25" s="740"/>
      <c r="H25" s="740"/>
      <c r="I25" s="741"/>
      <c r="J25" s="753"/>
      <c r="K25" s="754"/>
      <c r="L25" s="754"/>
      <c r="M25" s="754"/>
      <c r="N25" s="754"/>
      <c r="O25" s="754"/>
      <c r="P25" s="754"/>
      <c r="Q25" s="754"/>
      <c r="R25" s="754"/>
      <c r="S25" s="764"/>
      <c r="T25" s="759">
        <f t="shared" si="0"/>
        <v>0</v>
      </c>
      <c r="U25" s="760"/>
      <c r="V25" s="372"/>
      <c r="W25" s="812" t="s">
        <v>288</v>
      </c>
      <c r="X25" s="813"/>
      <c r="Y25" s="812" t="s">
        <v>287</v>
      </c>
      <c r="Z25" s="813"/>
      <c r="AA25" s="224"/>
    </row>
    <row r="26" spans="1:27" ht="15.75" customHeight="1">
      <c r="A26" s="370"/>
      <c r="B26" s="817"/>
      <c r="C26" s="818"/>
      <c r="D26" s="738"/>
      <c r="E26" s="740" t="s">
        <v>292</v>
      </c>
      <c r="F26" s="740"/>
      <c r="G26" s="740"/>
      <c r="H26" s="740"/>
      <c r="I26" s="741"/>
      <c r="J26" s="753"/>
      <c r="K26" s="754"/>
      <c r="L26" s="754"/>
      <c r="M26" s="754"/>
      <c r="N26" s="754"/>
      <c r="O26" s="754"/>
      <c r="P26" s="754"/>
      <c r="Q26" s="754"/>
      <c r="R26" s="754"/>
      <c r="S26" s="764"/>
      <c r="T26" s="759">
        <f t="shared" si="0"/>
        <v>0</v>
      </c>
      <c r="U26" s="760"/>
      <c r="V26" s="370"/>
      <c r="W26" s="812" t="s">
        <v>286</v>
      </c>
      <c r="X26" s="813"/>
      <c r="Y26" s="855" t="s">
        <v>285</v>
      </c>
      <c r="Z26" s="856"/>
      <c r="AA26" s="224"/>
    </row>
    <row r="27" spans="1:27" ht="15.75" customHeight="1">
      <c r="A27" s="370"/>
      <c r="B27" s="817"/>
      <c r="C27" s="818"/>
      <c r="D27" s="739"/>
      <c r="E27" s="740" t="s">
        <v>289</v>
      </c>
      <c r="F27" s="740"/>
      <c r="G27" s="740"/>
      <c r="H27" s="740"/>
      <c r="I27" s="741"/>
      <c r="J27" s="753"/>
      <c r="K27" s="754"/>
      <c r="L27" s="754"/>
      <c r="M27" s="754"/>
      <c r="N27" s="754"/>
      <c r="O27" s="754"/>
      <c r="P27" s="754"/>
      <c r="Q27" s="754"/>
      <c r="R27" s="754"/>
      <c r="S27" s="764"/>
      <c r="T27" s="759">
        <f t="shared" si="0"/>
        <v>0</v>
      </c>
      <c r="U27" s="760"/>
      <c r="V27" s="370"/>
      <c r="W27" s="812" t="s">
        <v>283</v>
      </c>
      <c r="X27" s="813"/>
      <c r="Y27" s="812" t="s">
        <v>282</v>
      </c>
      <c r="Z27" s="813"/>
      <c r="AA27" s="224"/>
    </row>
    <row r="28" spans="1:27" ht="15.75" customHeight="1" thickBot="1">
      <c r="A28" s="370"/>
      <c r="B28" s="819"/>
      <c r="C28" s="820"/>
      <c r="D28" s="743" t="s">
        <v>284</v>
      </c>
      <c r="E28" s="743"/>
      <c r="F28" s="743"/>
      <c r="G28" s="743"/>
      <c r="H28" s="743"/>
      <c r="I28" s="744"/>
      <c r="J28" s="863"/>
      <c r="K28" s="827"/>
      <c r="L28" s="827"/>
      <c r="M28" s="827"/>
      <c r="N28" s="827"/>
      <c r="O28" s="827"/>
      <c r="P28" s="827"/>
      <c r="Q28" s="827"/>
      <c r="R28" s="827"/>
      <c r="S28" s="859"/>
      <c r="T28" s="860">
        <f t="shared" si="0"/>
        <v>0</v>
      </c>
      <c r="U28" s="861"/>
      <c r="V28" s="370"/>
      <c r="W28" s="857" t="s">
        <v>281</v>
      </c>
      <c r="X28" s="862"/>
      <c r="Y28" s="857" t="s">
        <v>280</v>
      </c>
      <c r="Z28" s="858"/>
      <c r="AA28" s="224"/>
    </row>
    <row r="29" spans="1:27" ht="28.5" customHeight="1" thickTop="1">
      <c r="A29" s="370"/>
      <c r="B29" s="761" t="s">
        <v>279</v>
      </c>
      <c r="C29" s="762"/>
      <c r="D29" s="762"/>
      <c r="E29" s="762"/>
      <c r="F29" s="762"/>
      <c r="G29" s="762"/>
      <c r="H29" s="762"/>
      <c r="I29" s="763"/>
      <c r="J29" s="378" t="s">
        <v>278</v>
      </c>
      <c r="K29" s="379"/>
      <c r="L29" s="765" t="s">
        <v>277</v>
      </c>
      <c r="M29" s="765"/>
      <c r="N29" s="765"/>
      <c r="O29" s="765"/>
      <c r="P29" s="379"/>
      <c r="Q29" s="379"/>
      <c r="R29" s="765" t="s">
        <v>276</v>
      </c>
      <c r="S29" s="765"/>
      <c r="T29" s="765"/>
      <c r="U29" s="766"/>
      <c r="V29" s="370"/>
      <c r="AA29" s="224"/>
    </row>
    <row r="30" spans="1:27" ht="15.75" customHeight="1">
      <c r="A30" s="370"/>
      <c r="B30" s="373" t="s">
        <v>230</v>
      </c>
      <c r="C30" s="848" t="s">
        <v>504</v>
      </c>
      <c r="D30" s="848"/>
      <c r="E30" s="848"/>
      <c r="F30" s="848"/>
      <c r="G30" s="848"/>
      <c r="H30" s="848"/>
      <c r="I30" s="848"/>
      <c r="J30" s="848"/>
      <c r="K30" s="848"/>
      <c r="L30" s="848"/>
      <c r="M30" s="848"/>
      <c r="N30" s="848"/>
      <c r="O30" s="848"/>
      <c r="P30" s="848"/>
      <c r="Q30" s="848"/>
      <c r="R30" s="848"/>
      <c r="S30" s="848"/>
      <c r="T30" s="848"/>
      <c r="U30" s="848"/>
      <c r="V30" s="370"/>
      <c r="W30" s="370"/>
      <c r="X30" s="370"/>
      <c r="Y30" s="370"/>
      <c r="Z30" s="370"/>
      <c r="AA30" s="224"/>
    </row>
    <row r="31" spans="1:27" ht="12" customHeight="1">
      <c r="A31" s="370"/>
      <c r="B31" s="411"/>
      <c r="C31" s="742" t="s">
        <v>445</v>
      </c>
      <c r="D31" s="742"/>
      <c r="E31" s="742"/>
      <c r="F31" s="742"/>
      <c r="G31" s="742"/>
      <c r="H31" s="742"/>
      <c r="I31" s="742"/>
      <c r="J31" s="742"/>
      <c r="K31" s="742"/>
      <c r="L31" s="742"/>
      <c r="M31" s="742"/>
      <c r="N31" s="742"/>
      <c r="O31" s="742"/>
      <c r="P31" s="742"/>
      <c r="Q31" s="742"/>
      <c r="R31" s="742"/>
      <c r="S31" s="742"/>
      <c r="T31" s="742"/>
      <c r="U31" s="742"/>
      <c r="V31" s="370"/>
      <c r="W31" s="370"/>
      <c r="X31" s="370"/>
      <c r="Y31" s="370"/>
      <c r="Z31" s="370"/>
      <c r="AA31" s="224"/>
    </row>
    <row r="32" spans="1:27" s="225" customFormat="1" ht="15" customHeight="1">
      <c r="A32" s="370" t="s">
        <v>505</v>
      </c>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226"/>
    </row>
    <row r="33" spans="1:27" s="225" customFormat="1" ht="33.75" customHeight="1" thickBot="1">
      <c r="A33" s="868" t="s">
        <v>341</v>
      </c>
      <c r="B33" s="869"/>
      <c r="C33" s="869"/>
      <c r="D33" s="869"/>
      <c r="E33" s="869"/>
      <c r="F33" s="869"/>
      <c r="G33" s="869"/>
      <c r="H33" s="869"/>
      <c r="I33" s="869"/>
      <c r="J33" s="869"/>
      <c r="K33" s="869"/>
      <c r="L33" s="869"/>
      <c r="M33" s="869"/>
      <c r="N33" s="869"/>
      <c r="O33" s="869"/>
      <c r="P33" s="869"/>
      <c r="Q33" s="869"/>
      <c r="R33" s="869"/>
      <c r="S33" s="869"/>
      <c r="T33" s="870"/>
      <c r="U33" s="849" t="s">
        <v>340</v>
      </c>
      <c r="V33" s="850"/>
      <c r="W33" s="851"/>
      <c r="X33" s="849" t="s">
        <v>339</v>
      </c>
      <c r="Y33" s="850"/>
      <c r="Z33" s="851"/>
      <c r="AA33" s="226"/>
    </row>
    <row r="34" spans="1:27" s="225" customFormat="1" ht="24" customHeight="1" thickTop="1">
      <c r="A34" s="865" t="s">
        <v>338</v>
      </c>
      <c r="B34" s="866"/>
      <c r="C34" s="866"/>
      <c r="D34" s="866"/>
      <c r="E34" s="866"/>
      <c r="F34" s="866"/>
      <c r="G34" s="866"/>
      <c r="H34" s="866"/>
      <c r="I34" s="866"/>
      <c r="J34" s="866"/>
      <c r="K34" s="866"/>
      <c r="L34" s="866"/>
      <c r="M34" s="866"/>
      <c r="N34" s="866"/>
      <c r="O34" s="866"/>
      <c r="P34" s="866"/>
      <c r="Q34" s="866"/>
      <c r="R34" s="866"/>
      <c r="S34" s="866"/>
      <c r="T34" s="867"/>
      <c r="U34" s="852"/>
      <c r="V34" s="853"/>
      <c r="W34" s="854"/>
      <c r="X34" s="852"/>
      <c r="Y34" s="853"/>
      <c r="Z34" s="854"/>
      <c r="AA34" s="226"/>
    </row>
    <row r="35" spans="1:27" s="225" customFormat="1" ht="95.25" customHeight="1">
      <c r="A35" s="381"/>
      <c r="B35" s="442" t="s">
        <v>323</v>
      </c>
      <c r="C35" s="896" t="s">
        <v>449</v>
      </c>
      <c r="D35" s="896"/>
      <c r="E35" s="896"/>
      <c r="F35" s="896"/>
      <c r="G35" s="896"/>
      <c r="H35" s="896"/>
      <c r="I35" s="896"/>
      <c r="J35" s="896"/>
      <c r="K35" s="896"/>
      <c r="L35" s="896"/>
      <c r="M35" s="896"/>
      <c r="N35" s="896"/>
      <c r="O35" s="896"/>
      <c r="P35" s="896"/>
      <c r="Q35" s="896"/>
      <c r="R35" s="896"/>
      <c r="S35" s="896"/>
      <c r="T35" s="897"/>
      <c r="U35" s="828"/>
      <c r="V35" s="829"/>
      <c r="W35" s="382" t="s">
        <v>314</v>
      </c>
      <c r="X35" s="828"/>
      <c r="Y35" s="829"/>
      <c r="Z35" s="382" t="s">
        <v>314</v>
      </c>
      <c r="AA35" s="226"/>
    </row>
    <row r="36" spans="1:27" ht="42" customHeight="1">
      <c r="A36" s="383"/>
      <c r="B36" s="384" t="s">
        <v>322</v>
      </c>
      <c r="C36" s="830" t="s">
        <v>337</v>
      </c>
      <c r="D36" s="830"/>
      <c r="E36" s="830"/>
      <c r="F36" s="830"/>
      <c r="G36" s="830"/>
      <c r="H36" s="830"/>
      <c r="I36" s="830"/>
      <c r="J36" s="830"/>
      <c r="K36" s="830"/>
      <c r="L36" s="830"/>
      <c r="M36" s="830"/>
      <c r="N36" s="830"/>
      <c r="O36" s="830"/>
      <c r="P36" s="830"/>
      <c r="Q36" s="830"/>
      <c r="R36" s="830"/>
      <c r="S36" s="830"/>
      <c r="T36" s="831"/>
      <c r="U36" s="832"/>
      <c r="V36" s="833"/>
      <c r="W36" s="385" t="s">
        <v>314</v>
      </c>
      <c r="X36" s="834"/>
      <c r="Y36" s="835"/>
      <c r="Z36" s="385" t="s">
        <v>314</v>
      </c>
      <c r="AA36" s="224"/>
    </row>
    <row r="37" spans="1:27" ht="20.25" customHeight="1">
      <c r="A37" s="386"/>
      <c r="B37" s="435" t="s">
        <v>321</v>
      </c>
      <c r="C37" s="836" t="s">
        <v>336</v>
      </c>
      <c r="D37" s="836"/>
      <c r="E37" s="836"/>
      <c r="F37" s="836"/>
      <c r="G37" s="836"/>
      <c r="H37" s="836"/>
      <c r="I37" s="836"/>
      <c r="J37" s="836"/>
      <c r="K37" s="836"/>
      <c r="L37" s="836"/>
      <c r="M37" s="836"/>
      <c r="N37" s="836"/>
      <c r="O37" s="836"/>
      <c r="P37" s="836"/>
      <c r="Q37" s="836"/>
      <c r="R37" s="836"/>
      <c r="S37" s="836"/>
      <c r="T37" s="837"/>
      <c r="U37" s="838"/>
      <c r="V37" s="839"/>
      <c r="W37" s="387"/>
      <c r="X37" s="838"/>
      <c r="Y37" s="844"/>
      <c r="Z37" s="387"/>
      <c r="AA37" s="224"/>
    </row>
    <row r="38" spans="1:27" ht="13.5" customHeight="1">
      <c r="A38" s="886" t="s">
        <v>335</v>
      </c>
      <c r="B38" s="887"/>
      <c r="C38" s="888" t="s">
        <v>447</v>
      </c>
      <c r="D38" s="888"/>
      <c r="E38" s="888"/>
      <c r="F38" s="888"/>
      <c r="G38" s="888"/>
      <c r="H38" s="888"/>
      <c r="I38" s="888"/>
      <c r="J38" s="888"/>
      <c r="K38" s="888"/>
      <c r="L38" s="888"/>
      <c r="M38" s="888"/>
      <c r="N38" s="888"/>
      <c r="O38" s="888"/>
      <c r="P38" s="888"/>
      <c r="Q38" s="888"/>
      <c r="R38" s="888"/>
      <c r="S38" s="888"/>
      <c r="T38" s="889"/>
      <c r="U38" s="840"/>
      <c r="V38" s="841"/>
      <c r="W38" s="388" t="s">
        <v>314</v>
      </c>
      <c r="X38" s="713"/>
      <c r="Y38" s="845"/>
      <c r="Z38" s="388" t="s">
        <v>314</v>
      </c>
      <c r="AA38" s="224"/>
    </row>
    <row r="39" spans="1:27" ht="15.75" customHeight="1">
      <c r="A39" s="438"/>
      <c r="B39" s="439"/>
      <c r="C39" s="440"/>
      <c r="D39" s="440"/>
      <c r="E39" s="440"/>
      <c r="F39" s="890" t="s">
        <v>334</v>
      </c>
      <c r="G39" s="890"/>
      <c r="H39" s="890"/>
      <c r="I39" s="440"/>
      <c r="J39" s="440"/>
      <c r="K39" s="440"/>
      <c r="L39" s="440"/>
      <c r="M39" s="440"/>
      <c r="N39" s="440"/>
      <c r="O39" s="440"/>
      <c r="P39" s="440"/>
      <c r="Q39" s="440"/>
      <c r="R39" s="440"/>
      <c r="S39" s="440"/>
      <c r="T39" s="441"/>
      <c r="U39" s="840"/>
      <c r="V39" s="841"/>
      <c r="W39" s="388"/>
      <c r="X39" s="713"/>
      <c r="Y39" s="845"/>
      <c r="Z39" s="388"/>
      <c r="AA39" s="224"/>
    </row>
    <row r="40" spans="1:27" ht="23.25" customHeight="1">
      <c r="A40" s="389"/>
      <c r="B40" s="390"/>
      <c r="C40" s="390"/>
      <c r="D40" s="391"/>
      <c r="E40" s="437" t="s">
        <v>333</v>
      </c>
      <c r="F40" s="891"/>
      <c r="G40" s="891"/>
      <c r="H40" s="891"/>
      <c r="I40" s="891"/>
      <c r="J40" s="891"/>
      <c r="K40" s="891"/>
      <c r="L40" s="891"/>
      <c r="M40" s="891"/>
      <c r="N40" s="891"/>
      <c r="O40" s="891"/>
      <c r="P40" s="891"/>
      <c r="Q40" s="891"/>
      <c r="R40" s="891"/>
      <c r="S40" s="891"/>
      <c r="T40" s="392"/>
      <c r="U40" s="842"/>
      <c r="V40" s="843"/>
      <c r="W40" s="393"/>
      <c r="X40" s="846"/>
      <c r="Y40" s="847"/>
      <c r="Z40" s="393"/>
      <c r="AA40" s="224"/>
    </row>
    <row r="41" spans="1:27" ht="36.75" customHeight="1">
      <c r="A41" s="394"/>
      <c r="B41" s="434" t="s">
        <v>332</v>
      </c>
      <c r="C41" s="830" t="s">
        <v>331</v>
      </c>
      <c r="D41" s="830"/>
      <c r="E41" s="830"/>
      <c r="F41" s="830"/>
      <c r="G41" s="830"/>
      <c r="H41" s="830"/>
      <c r="I41" s="830"/>
      <c r="J41" s="830"/>
      <c r="K41" s="830"/>
      <c r="L41" s="830"/>
      <c r="M41" s="830"/>
      <c r="N41" s="830"/>
      <c r="O41" s="830"/>
      <c r="P41" s="830"/>
      <c r="Q41" s="830"/>
      <c r="R41" s="830"/>
      <c r="S41" s="830"/>
      <c r="T41" s="831"/>
      <c r="U41" s="832"/>
      <c r="V41" s="833"/>
      <c r="W41" s="395" t="s">
        <v>314</v>
      </c>
      <c r="X41" s="832"/>
      <c r="Y41" s="833"/>
      <c r="Z41" s="395" t="s">
        <v>314</v>
      </c>
      <c r="AA41" s="224"/>
    </row>
    <row r="42" spans="1:27" ht="24" customHeight="1">
      <c r="A42" s="396"/>
      <c r="B42" s="397" t="s">
        <v>330</v>
      </c>
      <c r="C42" s="892" t="s">
        <v>329</v>
      </c>
      <c r="D42" s="892"/>
      <c r="E42" s="892"/>
      <c r="F42" s="892"/>
      <c r="G42" s="892"/>
      <c r="H42" s="892"/>
      <c r="I42" s="892"/>
      <c r="J42" s="892"/>
      <c r="K42" s="892"/>
      <c r="L42" s="892"/>
      <c r="M42" s="892"/>
      <c r="N42" s="892"/>
      <c r="O42" s="892"/>
      <c r="P42" s="892"/>
      <c r="Q42" s="892"/>
      <c r="R42" s="892"/>
      <c r="S42" s="892"/>
      <c r="T42" s="893"/>
      <c r="U42" s="894"/>
      <c r="V42" s="895"/>
      <c r="W42" s="398" t="s">
        <v>314</v>
      </c>
      <c r="X42" s="894"/>
      <c r="Y42" s="895"/>
      <c r="Z42" s="398" t="s">
        <v>314</v>
      </c>
      <c r="AA42" s="224"/>
    </row>
    <row r="43" spans="1:27" ht="27" customHeight="1">
      <c r="A43" s="871" t="s">
        <v>328</v>
      </c>
      <c r="B43" s="872"/>
      <c r="C43" s="872"/>
      <c r="D43" s="872"/>
      <c r="E43" s="872"/>
      <c r="F43" s="872"/>
      <c r="G43" s="872"/>
      <c r="H43" s="872"/>
      <c r="I43" s="872"/>
      <c r="J43" s="872"/>
      <c r="K43" s="872"/>
      <c r="L43" s="872"/>
      <c r="M43" s="872"/>
      <c r="N43" s="872"/>
      <c r="O43" s="872"/>
      <c r="P43" s="872"/>
      <c r="Q43" s="872"/>
      <c r="R43" s="872"/>
      <c r="S43" s="872"/>
      <c r="T43" s="873"/>
      <c r="U43" s="874"/>
      <c r="V43" s="875"/>
      <c r="W43" s="399" t="s">
        <v>314</v>
      </c>
      <c r="X43" s="874"/>
      <c r="Y43" s="875"/>
      <c r="Z43" s="399" t="s">
        <v>314</v>
      </c>
      <c r="AA43" s="224"/>
    </row>
    <row r="44" spans="1:27" ht="27" customHeight="1" thickBot="1">
      <c r="A44" s="876" t="s">
        <v>327</v>
      </c>
      <c r="B44" s="877"/>
      <c r="C44" s="877"/>
      <c r="D44" s="877"/>
      <c r="E44" s="877"/>
      <c r="F44" s="877"/>
      <c r="G44" s="877"/>
      <c r="H44" s="877"/>
      <c r="I44" s="877"/>
      <c r="J44" s="877"/>
      <c r="K44" s="877"/>
      <c r="L44" s="877"/>
      <c r="M44" s="877"/>
      <c r="N44" s="877"/>
      <c r="O44" s="877"/>
      <c r="P44" s="877"/>
      <c r="Q44" s="877"/>
      <c r="R44" s="877"/>
      <c r="S44" s="877"/>
      <c r="T44" s="878"/>
      <c r="U44" s="879"/>
      <c r="V44" s="880"/>
      <c r="W44" s="400" t="s">
        <v>314</v>
      </c>
      <c r="X44" s="879"/>
      <c r="Y44" s="880"/>
      <c r="Z44" s="400" t="s">
        <v>314</v>
      </c>
      <c r="AA44" s="224"/>
    </row>
    <row r="45" spans="1:27" ht="27.75" customHeight="1" thickTop="1">
      <c r="A45" s="881" t="s">
        <v>326</v>
      </c>
      <c r="B45" s="882"/>
      <c r="C45" s="882"/>
      <c r="D45" s="882"/>
      <c r="E45" s="882"/>
      <c r="F45" s="882"/>
      <c r="G45" s="882"/>
      <c r="H45" s="882"/>
      <c r="I45" s="882"/>
      <c r="J45" s="882"/>
      <c r="K45" s="882"/>
      <c r="L45" s="882"/>
      <c r="M45" s="882"/>
      <c r="N45" s="882"/>
      <c r="O45" s="882"/>
      <c r="P45" s="882"/>
      <c r="Q45" s="882"/>
      <c r="R45" s="882"/>
      <c r="S45" s="882"/>
      <c r="T45" s="883"/>
      <c r="U45" s="884">
        <f>SUM(U35:V44)</f>
        <v>0</v>
      </c>
      <c r="V45" s="885"/>
      <c r="W45" s="401" t="s">
        <v>314</v>
      </c>
      <c r="X45" s="884">
        <f>SUM(X35:Y44)</f>
        <v>0</v>
      </c>
      <c r="Y45" s="885"/>
      <c r="Z45" s="401" t="s">
        <v>314</v>
      </c>
      <c r="AA45" s="224"/>
    </row>
    <row r="46" spans="1:27" ht="8.25" customHeight="1">
      <c r="A46" s="402"/>
      <c r="B46" s="402"/>
      <c r="C46" s="402"/>
      <c r="D46" s="402"/>
      <c r="E46" s="402"/>
      <c r="F46" s="402"/>
      <c r="G46" s="402"/>
      <c r="H46" s="402"/>
      <c r="I46" s="402"/>
      <c r="J46" s="402"/>
      <c r="K46" s="402"/>
      <c r="L46" s="402"/>
      <c r="M46" s="402"/>
      <c r="N46" s="402"/>
      <c r="O46" s="402"/>
      <c r="P46" s="402"/>
      <c r="Q46" s="402"/>
      <c r="R46" s="402"/>
      <c r="S46" s="402"/>
      <c r="T46" s="402"/>
      <c r="U46" s="402"/>
      <c r="V46" s="402"/>
      <c r="W46" s="403"/>
      <c r="X46" s="402"/>
      <c r="Y46" s="402"/>
      <c r="Z46" s="403"/>
      <c r="AA46" s="224"/>
    </row>
    <row r="47" spans="1:27" ht="14.25" customHeight="1">
      <c r="A47" s="404"/>
      <c r="B47" s="405" t="s">
        <v>506</v>
      </c>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6"/>
      <c r="AA47" s="224"/>
    </row>
    <row r="48" spans="1:27" ht="14.25" customHeight="1">
      <c r="A48" s="404"/>
      <c r="B48" s="864" t="s">
        <v>442</v>
      </c>
      <c r="C48" s="864"/>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224"/>
    </row>
    <row r="49" spans="1:27" ht="30" customHeight="1">
      <c r="AA49" s="224"/>
    </row>
    <row r="50" spans="1:27" ht="6" customHeight="1">
      <c r="AA50" s="224"/>
    </row>
    <row r="51" spans="1:27" s="225" customFormat="1" ht="20.25" customHeight="1">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226"/>
    </row>
    <row r="52" spans="1:27" s="225" customFormat="1" ht="12" customHeight="1">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226"/>
    </row>
    <row r="53" spans="1:27" s="225" customFormat="1" ht="20.25" customHeight="1">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226"/>
    </row>
    <row r="54" spans="1:27" ht="15.75" customHeight="1">
      <c r="AA54" s="224"/>
    </row>
    <row r="66" spans="1:26">
      <c r="B66" s="223"/>
      <c r="C66" s="223"/>
      <c r="D66" s="223"/>
      <c r="E66" s="223"/>
      <c r="F66" s="223"/>
      <c r="G66" s="223"/>
      <c r="H66" s="223"/>
      <c r="I66" s="223"/>
      <c r="J66" s="223"/>
      <c r="K66" s="223"/>
      <c r="L66" s="223"/>
      <c r="M66" s="223"/>
      <c r="N66" s="223"/>
      <c r="O66" s="223"/>
      <c r="P66" s="223"/>
      <c r="Q66" s="223"/>
      <c r="R66" s="223"/>
      <c r="S66" s="223"/>
      <c r="T66" s="223"/>
      <c r="U66" s="223"/>
    </row>
    <row r="67" spans="1:26">
      <c r="B67" s="223"/>
      <c r="C67" s="223"/>
      <c r="D67" s="223"/>
      <c r="E67" s="223"/>
      <c r="F67" s="223"/>
      <c r="G67" s="223"/>
      <c r="H67" s="223"/>
      <c r="I67" s="223"/>
      <c r="J67" s="223"/>
      <c r="K67" s="223"/>
      <c r="L67" s="223"/>
      <c r="M67" s="223"/>
      <c r="N67" s="223"/>
      <c r="O67" s="223"/>
      <c r="P67" s="223"/>
      <c r="Q67" s="223"/>
      <c r="R67" s="223"/>
      <c r="S67" s="223"/>
      <c r="T67" s="223"/>
      <c r="U67" s="223"/>
    </row>
    <row r="68" spans="1:26">
      <c r="B68" s="223"/>
      <c r="C68" s="223"/>
      <c r="D68" s="223"/>
      <c r="E68" s="223"/>
      <c r="F68" s="223"/>
      <c r="G68" s="223"/>
      <c r="H68" s="223"/>
      <c r="I68" s="223"/>
      <c r="J68" s="223"/>
      <c r="K68" s="223"/>
      <c r="L68" s="223"/>
      <c r="M68" s="223"/>
      <c r="N68" s="223"/>
      <c r="O68" s="223"/>
      <c r="P68" s="223"/>
      <c r="Q68" s="223"/>
      <c r="R68" s="223"/>
      <c r="S68" s="223"/>
      <c r="T68" s="223"/>
      <c r="U68" s="223"/>
    </row>
    <row r="69" spans="1:26">
      <c r="B69" s="223"/>
      <c r="C69" s="223"/>
      <c r="D69" s="223"/>
      <c r="E69" s="223"/>
      <c r="F69" s="223"/>
      <c r="G69" s="223"/>
      <c r="H69" s="223"/>
      <c r="I69" s="223"/>
      <c r="J69" s="223"/>
      <c r="K69" s="223"/>
      <c r="L69" s="223"/>
      <c r="M69" s="223"/>
      <c r="N69" s="223"/>
      <c r="O69" s="223"/>
      <c r="P69" s="223"/>
      <c r="Q69" s="223"/>
      <c r="R69" s="223"/>
      <c r="S69" s="223"/>
      <c r="T69" s="223"/>
      <c r="U69" s="223"/>
    </row>
    <row r="70" spans="1:26">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row>
    <row r="71" spans="1:26">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row>
    <row r="72" spans="1:26">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row>
    <row r="73" spans="1:26">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row>
    <row r="74" spans="1:26">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row>
    <row r="75" spans="1:26">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row>
    <row r="76" spans="1:26">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row>
    <row r="77" spans="1:26">
      <c r="A77" s="223"/>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row>
    <row r="78" spans="1:26">
      <c r="A78" s="223"/>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row>
    <row r="79" spans="1:26">
      <c r="A79" s="223"/>
      <c r="V79" s="223"/>
      <c r="W79" s="223"/>
      <c r="X79" s="223"/>
      <c r="Y79" s="223"/>
      <c r="Z79" s="223"/>
    </row>
    <row r="80" spans="1:26">
      <c r="A80" s="223"/>
      <c r="V80" s="223"/>
      <c r="W80" s="223"/>
      <c r="X80" s="223"/>
      <c r="Y80" s="223"/>
      <c r="Z80" s="223"/>
    </row>
    <row r="81" spans="1:26">
      <c r="A81" s="223"/>
      <c r="V81" s="223"/>
      <c r="W81" s="223"/>
      <c r="X81" s="223"/>
      <c r="Y81" s="223"/>
      <c r="Z81" s="223"/>
    </row>
    <row r="82" spans="1:26">
      <c r="A82" s="223"/>
      <c r="V82" s="223"/>
      <c r="W82" s="223"/>
      <c r="X82" s="223"/>
      <c r="Y82" s="223"/>
      <c r="Z82" s="223"/>
    </row>
    <row r="85" spans="1:26" s="223" customFormat="1" ht="22.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spans="1:26" s="223" customFormat="1" ht="22.5" customHeight="1">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1:26" s="223" customFormat="1" ht="22.5" customHeight="1">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spans="1:26" s="223" customFormat="1" ht="22.5" customHeight="1">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spans="1:26" s="223" customFormat="1" ht="18"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spans="1:26" s="223" customFormat="1" ht="18" customHeight="1">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1:26" s="223" customFormat="1" ht="18" customHeight="1">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1:26" s="223" customFormat="1" ht="18"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1:26" s="223" customFormat="1" ht="18"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spans="1:26" s="223" customFormat="1" ht="18" customHeight="1">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spans="1:26" s="223" customFormat="1" ht="18" customHeight="1">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spans="1:26" s="223" customFormat="1" ht="18" customHeight="1">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spans="1:26" s="223" customFormat="1" ht="18" customHeight="1">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spans="1:26" ht="18" customHeight="1"/>
    <row r="99" spans="1:26" ht="18" customHeight="1"/>
    <row r="100" spans="1:26" ht="18" customHeight="1"/>
    <row r="101" spans="1:26" ht="18" customHeight="1"/>
    <row r="102" spans="1:26" ht="18" customHeight="1"/>
    <row r="103" spans="1:26" ht="18" customHeight="1"/>
    <row r="104" spans="1:26" ht="18" customHeight="1"/>
    <row r="105" spans="1:26" ht="18" customHeight="1"/>
    <row r="106" spans="1:26" ht="18" customHeight="1"/>
    <row r="107" spans="1:26" ht="18" customHeight="1"/>
    <row r="108" spans="1:26" ht="18" customHeight="1"/>
    <row r="109" spans="1:26" ht="18" customHeight="1"/>
    <row r="110" spans="1:26" ht="18" customHeight="1"/>
    <row r="111" spans="1:26" ht="18" customHeight="1"/>
    <row r="112" spans="1:26"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sheetData>
  <mergeCells count="164">
    <mergeCell ref="B48:Z48"/>
    <mergeCell ref="A34:T34"/>
    <mergeCell ref="A33:T33"/>
    <mergeCell ref="A43:T43"/>
    <mergeCell ref="U43:V43"/>
    <mergeCell ref="X43:Y43"/>
    <mergeCell ref="A44:T44"/>
    <mergeCell ref="U44:V44"/>
    <mergeCell ref="X44:Y44"/>
    <mergeCell ref="A45:T45"/>
    <mergeCell ref="U45:V45"/>
    <mergeCell ref="X45:Y45"/>
    <mergeCell ref="A38:B38"/>
    <mergeCell ref="C38:T38"/>
    <mergeCell ref="F39:H39"/>
    <mergeCell ref="F40:S40"/>
    <mergeCell ref="C41:T41"/>
    <mergeCell ref="U41:V41"/>
    <mergeCell ref="X41:Y41"/>
    <mergeCell ref="C42:T42"/>
    <mergeCell ref="U42:V42"/>
    <mergeCell ref="X42:Y42"/>
    <mergeCell ref="C35:T35"/>
    <mergeCell ref="U35:V35"/>
    <mergeCell ref="X35:Y35"/>
    <mergeCell ref="C36:T36"/>
    <mergeCell ref="U36:V36"/>
    <mergeCell ref="X36:Y36"/>
    <mergeCell ref="C37:T37"/>
    <mergeCell ref="U37:V40"/>
    <mergeCell ref="X37:Y40"/>
    <mergeCell ref="W24:X24"/>
    <mergeCell ref="Y24:Z24"/>
    <mergeCell ref="C30:U30"/>
    <mergeCell ref="U33:W33"/>
    <mergeCell ref="X33:Z33"/>
    <mergeCell ref="U34:W34"/>
    <mergeCell ref="X34:Z34"/>
    <mergeCell ref="Y26:Z26"/>
    <mergeCell ref="Y27:Z27"/>
    <mergeCell ref="Y28:Z28"/>
    <mergeCell ref="R28:S28"/>
    <mergeCell ref="T28:U28"/>
    <mergeCell ref="W26:X26"/>
    <mergeCell ref="W27:X27"/>
    <mergeCell ref="W28:X28"/>
    <mergeCell ref="J28:K28"/>
    <mergeCell ref="L28:M28"/>
    <mergeCell ref="Y25:Z25"/>
    <mergeCell ref="W25:X25"/>
    <mergeCell ref="J24:K24"/>
    <mergeCell ref="B24:C28"/>
    <mergeCell ref="P24:Q24"/>
    <mergeCell ref="L26:M26"/>
    <mergeCell ref="N26:O26"/>
    <mergeCell ref="L25:M25"/>
    <mergeCell ref="N25:O25"/>
    <mergeCell ref="N28:O28"/>
    <mergeCell ref="P28:Q28"/>
    <mergeCell ref="R26:S26"/>
    <mergeCell ref="R27:S27"/>
    <mergeCell ref="T27:U27"/>
    <mergeCell ref="H11:I11"/>
    <mergeCell ref="J11:K11"/>
    <mergeCell ref="N13:O13"/>
    <mergeCell ref="L12:M12"/>
    <mergeCell ref="B12:E12"/>
    <mergeCell ref="F12:G12"/>
    <mergeCell ref="H12:I12"/>
    <mergeCell ref="J12:K12"/>
    <mergeCell ref="L5:O5"/>
    <mergeCell ref="L6:O6"/>
    <mergeCell ref="F10:Q10"/>
    <mergeCell ref="P11:Q11"/>
    <mergeCell ref="P13:Q13"/>
    <mergeCell ref="N12:O12"/>
    <mergeCell ref="U3:Z3"/>
    <mergeCell ref="Y5:Z5"/>
    <mergeCell ref="Y6:Z6"/>
    <mergeCell ref="P6:S6"/>
    <mergeCell ref="B3:T3"/>
    <mergeCell ref="B4:O4"/>
    <mergeCell ref="P4:T5"/>
    <mergeCell ref="U6:V6"/>
    <mergeCell ref="W6:X6"/>
    <mergeCell ref="J5:K5"/>
    <mergeCell ref="U4:Z4"/>
    <mergeCell ref="U5:V5"/>
    <mergeCell ref="W5:X5"/>
    <mergeCell ref="H6:I6"/>
    <mergeCell ref="B6:C6"/>
    <mergeCell ref="D6:E6"/>
    <mergeCell ref="F6:G6"/>
    <mergeCell ref="B5:C5"/>
    <mergeCell ref="D5:E5"/>
    <mergeCell ref="F5:G5"/>
    <mergeCell ref="H5:I5"/>
    <mergeCell ref="B10:E11"/>
    <mergeCell ref="J6:K6"/>
    <mergeCell ref="C18:Z18"/>
    <mergeCell ref="B14:E14"/>
    <mergeCell ref="J16:K16"/>
    <mergeCell ref="L14:M14"/>
    <mergeCell ref="L16:M16"/>
    <mergeCell ref="N16:O16"/>
    <mergeCell ref="B15:E15"/>
    <mergeCell ref="F15:G15"/>
    <mergeCell ref="H15:I15"/>
    <mergeCell ref="J15:K15"/>
    <mergeCell ref="F14:G14"/>
    <mergeCell ref="L13:M13"/>
    <mergeCell ref="N14:O14"/>
    <mergeCell ref="H14:I14"/>
    <mergeCell ref="J14:K14"/>
    <mergeCell ref="N11:O11"/>
    <mergeCell ref="B13:E13"/>
    <mergeCell ref="L11:M11"/>
    <mergeCell ref="H13:I13"/>
    <mergeCell ref="J13:K13"/>
    <mergeCell ref="P12:Q12"/>
    <mergeCell ref="F11:G11"/>
    <mergeCell ref="T26:U26"/>
    <mergeCell ref="P27:Q27"/>
    <mergeCell ref="N24:O24"/>
    <mergeCell ref="B29:I29"/>
    <mergeCell ref="T25:U25"/>
    <mergeCell ref="R25:S25"/>
    <mergeCell ref="L29:O29"/>
    <mergeCell ref="R29:U29"/>
    <mergeCell ref="F13:G13"/>
    <mergeCell ref="L15:M15"/>
    <mergeCell ref="N15:O15"/>
    <mergeCell ref="B16:E16"/>
    <mergeCell ref="P15:Q15"/>
    <mergeCell ref="P14:Q14"/>
    <mergeCell ref="F16:G16"/>
    <mergeCell ref="H16:I16"/>
    <mergeCell ref="P16:Q16"/>
    <mergeCell ref="B22:C23"/>
    <mergeCell ref="D22:I23"/>
    <mergeCell ref="J22:U22"/>
    <mergeCell ref="D24:D27"/>
    <mergeCell ref="E25:I25"/>
    <mergeCell ref="C31:U31"/>
    <mergeCell ref="E26:I26"/>
    <mergeCell ref="E27:I27"/>
    <mergeCell ref="D28:I28"/>
    <mergeCell ref="J23:K23"/>
    <mergeCell ref="L23:M23"/>
    <mergeCell ref="E24:I24"/>
    <mergeCell ref="T24:U24"/>
    <mergeCell ref="J25:K25"/>
    <mergeCell ref="P23:Q23"/>
    <mergeCell ref="R23:S23"/>
    <mergeCell ref="T23:U23"/>
    <mergeCell ref="R24:S24"/>
    <mergeCell ref="L24:M24"/>
    <mergeCell ref="N23:O23"/>
    <mergeCell ref="P25:Q25"/>
    <mergeCell ref="J26:K26"/>
    <mergeCell ref="P26:Q26"/>
    <mergeCell ref="J27:K27"/>
    <mergeCell ref="N27:O27"/>
    <mergeCell ref="L27:M27"/>
  </mergeCells>
  <phoneticPr fontId="1"/>
  <printOptions horizontalCentered="1" verticalCentered="1"/>
  <pageMargins left="0.19685039370078741" right="0.19685039370078741" top="0.39370078740157483" bottom="0.59055118110236227" header="0.51181102362204722" footer="0.31496062992125984"/>
  <pageSetup paperSize="9" scale="82" firstPageNumber="2" orientation="portrait" blackAndWhite="1" useFirstPageNumber="1" r:id="rId1"/>
  <headerFooter alignWithMargins="0">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123825</xdr:colOff>
                    <xdr:row>28</xdr:row>
                    <xdr:rowOff>66675</xdr:rowOff>
                  </from>
                  <to>
                    <xdr:col>10</xdr:col>
                    <xdr:colOff>152400</xdr:colOff>
                    <xdr:row>28</xdr:row>
                    <xdr:rowOff>323850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85725</xdr:colOff>
                    <xdr:row>28</xdr:row>
                    <xdr:rowOff>66675</xdr:rowOff>
                  </from>
                  <to>
                    <xdr:col>16</xdr:col>
                    <xdr:colOff>114300</xdr:colOff>
                    <xdr:row>28</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showGridLines="0" view="pageBreakPreview" zoomScale="85" zoomScaleNormal="100" zoomScaleSheetLayoutView="85" workbookViewId="0">
      <selection sqref="A1:X37"/>
    </sheetView>
  </sheetViews>
  <sheetFormatPr defaultRowHeight="13.5"/>
  <cols>
    <col min="1" max="1" width="3.875" style="241" customWidth="1"/>
    <col min="2" max="8" width="4.75" style="241" customWidth="1"/>
    <col min="9" max="11" width="3.875" style="241" customWidth="1"/>
    <col min="12" max="12" width="11.375" style="241" customWidth="1"/>
    <col min="13" max="16" width="3.875" style="241" customWidth="1"/>
    <col min="17" max="19" width="4.375" style="241" customWidth="1"/>
    <col min="20" max="23" width="3.875" style="241" customWidth="1"/>
    <col min="24" max="36" width="3.375" style="241" customWidth="1"/>
    <col min="37" max="16384" width="9" style="241"/>
  </cols>
  <sheetData>
    <row r="1" spans="1:24" s="242" customFormat="1" ht="18" customHeight="1">
      <c r="A1" s="258" t="s">
        <v>371</v>
      </c>
    </row>
    <row r="2" spans="1:24" s="182" customFormat="1" ht="18" customHeight="1">
      <c r="A2" s="182" t="s">
        <v>370</v>
      </c>
      <c r="B2" s="233"/>
      <c r="C2" s="416"/>
      <c r="D2" s="416"/>
      <c r="E2" s="252"/>
      <c r="F2" s="252"/>
      <c r="G2" s="416"/>
      <c r="H2" s="416"/>
      <c r="I2" s="416"/>
      <c r="J2" s="416"/>
      <c r="K2" s="416"/>
      <c r="L2" s="416"/>
      <c r="M2" s="416"/>
      <c r="N2" s="416"/>
      <c r="O2" s="416"/>
      <c r="P2" s="416"/>
      <c r="Q2" s="416"/>
      <c r="R2" s="416"/>
      <c r="S2" s="416"/>
      <c r="T2" s="416"/>
      <c r="U2" s="416"/>
      <c r="V2" s="416"/>
      <c r="W2" s="257"/>
    </row>
    <row r="3" spans="1:24" ht="16.5" customHeight="1">
      <c r="A3" s="182"/>
      <c r="B3" s="905"/>
      <c r="C3" s="906"/>
      <c r="D3" s="906"/>
      <c r="E3" s="906"/>
      <c r="F3" s="906"/>
      <c r="G3" s="906"/>
      <c r="H3" s="907"/>
      <c r="I3" s="911" t="s">
        <v>369</v>
      </c>
      <c r="J3" s="661"/>
      <c r="K3" s="661"/>
      <c r="L3" s="661"/>
      <c r="M3" s="661" t="s">
        <v>368</v>
      </c>
      <c r="N3" s="661"/>
      <c r="O3" s="661"/>
      <c r="P3" s="661"/>
      <c r="Q3" s="661"/>
      <c r="R3" s="661"/>
      <c r="S3" s="661"/>
      <c r="T3" s="662"/>
      <c r="U3" s="177"/>
      <c r="V3" s="416"/>
      <c r="W3" s="416"/>
      <c r="X3" s="182"/>
    </row>
    <row r="4" spans="1:24" ht="21" customHeight="1">
      <c r="A4" s="182"/>
      <c r="B4" s="908" t="s">
        <v>367</v>
      </c>
      <c r="C4" s="909"/>
      <c r="D4" s="909"/>
      <c r="E4" s="909"/>
      <c r="F4" s="909"/>
      <c r="G4" s="909"/>
      <c r="H4" s="910"/>
      <c r="I4" s="912"/>
      <c r="J4" s="913"/>
      <c r="K4" s="913"/>
      <c r="L4" s="913"/>
      <c r="M4" s="913"/>
      <c r="N4" s="913"/>
      <c r="O4" s="913"/>
      <c r="P4" s="913"/>
      <c r="Q4" s="913"/>
      <c r="R4" s="913"/>
      <c r="S4" s="913"/>
      <c r="T4" s="914"/>
      <c r="U4" s="177"/>
      <c r="V4" s="416"/>
      <c r="W4" s="416"/>
      <c r="X4" s="182"/>
    </row>
    <row r="5" spans="1:24" ht="21" customHeight="1">
      <c r="A5" s="182"/>
      <c r="B5" s="728" t="s">
        <v>366</v>
      </c>
      <c r="C5" s="729"/>
      <c r="D5" s="729"/>
      <c r="E5" s="729"/>
      <c r="F5" s="729"/>
      <c r="G5" s="729"/>
      <c r="H5" s="730"/>
      <c r="I5" s="912"/>
      <c r="J5" s="913"/>
      <c r="K5" s="913"/>
      <c r="L5" s="913"/>
      <c r="M5" s="913"/>
      <c r="N5" s="913"/>
      <c r="O5" s="913"/>
      <c r="P5" s="913"/>
      <c r="Q5" s="913"/>
      <c r="R5" s="913"/>
      <c r="S5" s="913"/>
      <c r="T5" s="914"/>
      <c r="U5" s="177"/>
      <c r="V5" s="416"/>
      <c r="W5" s="416"/>
      <c r="X5" s="182"/>
    </row>
    <row r="6" spans="1:24" ht="42" customHeight="1">
      <c r="A6" s="182"/>
      <c r="B6" s="540" t="s">
        <v>507</v>
      </c>
      <c r="C6" s="723"/>
      <c r="D6" s="723"/>
      <c r="E6" s="723"/>
      <c r="F6" s="723"/>
      <c r="G6" s="723"/>
      <c r="H6" s="724"/>
      <c r="I6" s="915" t="s">
        <v>365</v>
      </c>
      <c r="J6" s="916"/>
      <c r="K6" s="916"/>
      <c r="L6" s="916"/>
      <c r="M6" s="917"/>
      <c r="N6" s="916" t="s">
        <v>490</v>
      </c>
      <c r="O6" s="916"/>
      <c r="P6" s="916"/>
      <c r="Q6" s="916"/>
      <c r="R6" s="916"/>
      <c r="S6" s="916"/>
      <c r="T6" s="917"/>
      <c r="U6" s="177"/>
      <c r="V6" s="416"/>
      <c r="W6" s="416"/>
      <c r="X6" s="182"/>
    </row>
    <row r="7" spans="1:24" ht="21" customHeight="1">
      <c r="A7" s="182"/>
      <c r="B7" s="728"/>
      <c r="C7" s="729"/>
      <c r="D7" s="729"/>
      <c r="E7" s="729"/>
      <c r="F7" s="729"/>
      <c r="G7" s="729"/>
      <c r="H7" s="730"/>
      <c r="I7" s="256"/>
      <c r="J7" s="199"/>
      <c r="K7" s="199"/>
      <c r="L7" s="199"/>
      <c r="M7" s="255" t="s">
        <v>342</v>
      </c>
      <c r="N7" s="918"/>
      <c r="O7" s="919"/>
      <c r="P7" s="919"/>
      <c r="Q7" s="919"/>
      <c r="R7" s="919"/>
      <c r="S7" s="919"/>
      <c r="T7" s="255" t="s">
        <v>342</v>
      </c>
      <c r="U7" s="177"/>
      <c r="V7" s="416"/>
      <c r="W7" s="416"/>
      <c r="X7" s="182"/>
    </row>
    <row r="8" spans="1:24" ht="21" customHeight="1">
      <c r="A8" s="182"/>
      <c r="B8" s="625" t="s">
        <v>363</v>
      </c>
      <c r="C8" s="630"/>
      <c r="D8" s="630"/>
      <c r="E8" s="630"/>
      <c r="F8" s="630"/>
      <c r="G8" s="630"/>
      <c r="H8" s="626"/>
      <c r="I8" s="430"/>
      <c r="J8" s="183"/>
      <c r="K8" s="430"/>
      <c r="L8" s="430" t="s">
        <v>199</v>
      </c>
      <c r="M8" s="430"/>
      <c r="N8" s="664"/>
      <c r="O8" s="664"/>
      <c r="P8" s="430"/>
      <c r="Q8" s="430"/>
      <c r="R8" s="430" t="s">
        <v>198</v>
      </c>
      <c r="S8" s="430"/>
      <c r="T8" s="428"/>
      <c r="U8" s="177"/>
      <c r="V8" s="416"/>
      <c r="W8" s="416"/>
      <c r="X8" s="182"/>
    </row>
    <row r="9" spans="1:24" s="182" customFormat="1" ht="7.5" customHeight="1">
      <c r="B9" s="254" t="s">
        <v>306</v>
      </c>
      <c r="C9" s="253"/>
      <c r="D9" s="253"/>
      <c r="E9" s="253"/>
      <c r="F9" s="253"/>
      <c r="G9" s="253"/>
      <c r="H9" s="253"/>
      <c r="I9" s="252"/>
      <c r="J9" s="252"/>
      <c r="K9" s="252"/>
      <c r="L9" s="252"/>
      <c r="M9" s="252"/>
      <c r="N9" s="252"/>
      <c r="O9" s="252"/>
      <c r="P9" s="252"/>
      <c r="Q9" s="252"/>
      <c r="R9" s="251"/>
      <c r="S9" s="251"/>
      <c r="T9" s="251"/>
      <c r="U9" s="251"/>
      <c r="V9" s="251"/>
      <c r="W9" s="251"/>
    </row>
    <row r="10" spans="1:24" s="237" customFormat="1" ht="18" customHeight="1">
      <c r="A10" s="903" t="s">
        <v>364</v>
      </c>
      <c r="B10" s="903"/>
      <c r="C10" s="903"/>
      <c r="D10" s="903"/>
      <c r="E10" s="903"/>
      <c r="F10" s="903"/>
      <c r="G10" s="903"/>
      <c r="H10" s="903"/>
    </row>
    <row r="11" spans="1:24" s="242" customFormat="1" ht="21.95" customHeight="1">
      <c r="A11" s="182"/>
      <c r="B11" s="540" t="s">
        <v>508</v>
      </c>
      <c r="C11" s="615"/>
      <c r="D11" s="615"/>
      <c r="E11" s="615"/>
      <c r="F11" s="615"/>
      <c r="G11" s="615"/>
      <c r="H11" s="904"/>
      <c r="I11" s="634"/>
      <c r="J11" s="900"/>
      <c r="K11" s="900"/>
      <c r="L11" s="900"/>
      <c r="M11" s="900"/>
      <c r="N11" s="900"/>
      <c r="O11" s="900"/>
      <c r="P11" s="900"/>
      <c r="Q11" s="900"/>
      <c r="R11" s="900"/>
      <c r="S11" s="635" t="s">
        <v>342</v>
      </c>
      <c r="T11" s="901"/>
    </row>
    <row r="12" spans="1:24" s="242" customFormat="1" ht="21.95" customHeight="1">
      <c r="A12" s="182"/>
      <c r="B12" s="802" t="s">
        <v>509</v>
      </c>
      <c r="C12" s="793"/>
      <c r="D12" s="793"/>
      <c r="E12" s="793"/>
      <c r="F12" s="793"/>
      <c r="G12" s="793"/>
      <c r="H12" s="902"/>
      <c r="I12" s="634"/>
      <c r="J12" s="900"/>
      <c r="K12" s="900"/>
      <c r="L12" s="900"/>
      <c r="M12" s="900"/>
      <c r="N12" s="900"/>
      <c r="O12" s="900"/>
      <c r="P12" s="900"/>
      <c r="Q12" s="900"/>
      <c r="R12" s="900"/>
      <c r="S12" s="635" t="s">
        <v>342</v>
      </c>
      <c r="T12" s="901"/>
    </row>
    <row r="13" spans="1:24" s="242" customFormat="1" ht="21.95" customHeight="1">
      <c r="A13" s="182"/>
      <c r="B13" s="625" t="s">
        <v>363</v>
      </c>
      <c r="C13" s="630"/>
      <c r="D13" s="630"/>
      <c r="E13" s="630"/>
      <c r="F13" s="630"/>
      <c r="G13" s="630"/>
      <c r="H13" s="626"/>
      <c r="I13" s="430"/>
      <c r="J13" s="183"/>
      <c r="K13" s="430"/>
      <c r="L13" s="430" t="s">
        <v>199</v>
      </c>
      <c r="M13" s="430"/>
      <c r="N13" s="664"/>
      <c r="O13" s="664"/>
      <c r="P13" s="430"/>
      <c r="Q13" s="430"/>
      <c r="R13" s="430" t="s">
        <v>198</v>
      </c>
      <c r="S13" s="430"/>
      <c r="T13" s="428"/>
    </row>
    <row r="14" spans="1:24" s="242" customFormat="1" ht="21.95" customHeight="1">
      <c r="A14" s="182"/>
      <c r="B14" s="640" t="s">
        <v>362</v>
      </c>
      <c r="C14" s="640"/>
      <c r="D14" s="640"/>
      <c r="E14" s="640"/>
      <c r="F14" s="640"/>
      <c r="G14" s="640"/>
      <c r="H14" s="640"/>
      <c r="I14" s="643"/>
      <c r="J14" s="643"/>
      <c r="K14" s="643"/>
      <c r="L14" s="643"/>
      <c r="M14" s="643"/>
      <c r="N14" s="643"/>
      <c r="O14" s="643"/>
      <c r="P14" s="643"/>
      <c r="Q14" s="643"/>
      <c r="R14" s="643"/>
      <c r="S14" s="643"/>
      <c r="T14" s="643"/>
      <c r="W14" s="212"/>
    </row>
    <row r="15" spans="1:24" s="242" customFormat="1" ht="20.25" customHeight="1">
      <c r="A15" s="182"/>
      <c r="B15" s="182" t="s">
        <v>450</v>
      </c>
      <c r="C15" s="182"/>
      <c r="D15" s="182"/>
      <c r="E15" s="182"/>
      <c r="F15" s="182"/>
      <c r="G15" s="182"/>
      <c r="H15" s="182"/>
      <c r="I15" s="182"/>
      <c r="J15" s="182"/>
      <c r="K15" s="182"/>
      <c r="L15" s="182"/>
      <c r="M15" s="182"/>
      <c r="N15" s="182"/>
      <c r="O15" s="182"/>
      <c r="P15" s="182"/>
      <c r="Q15" s="182"/>
      <c r="R15" s="182"/>
      <c r="S15" s="182"/>
      <c r="T15" s="182"/>
      <c r="U15" s="182"/>
      <c r="V15" s="182"/>
      <c r="W15" s="182"/>
    </row>
    <row r="16" spans="1:24" s="243" customFormat="1" ht="21" customHeight="1">
      <c r="A16" s="250" t="s">
        <v>361</v>
      </c>
      <c r="B16" s="250"/>
      <c r="C16" s="250"/>
      <c r="D16" s="250"/>
      <c r="E16" s="250"/>
      <c r="F16" s="250"/>
      <c r="G16" s="250"/>
      <c r="H16" s="249"/>
      <c r="I16" s="249"/>
      <c r="J16" s="248"/>
      <c r="K16" s="248"/>
      <c r="L16" s="248"/>
      <c r="M16" s="246"/>
      <c r="N16" s="246"/>
      <c r="O16" s="246"/>
      <c r="P16" s="246"/>
      <c r="Q16" s="246"/>
      <c r="R16" s="246"/>
      <c r="S16" s="246"/>
      <c r="T16" s="246"/>
      <c r="U16" s="246"/>
      <c r="V16" s="245"/>
      <c r="W16" s="245"/>
      <c r="X16" s="245"/>
    </row>
    <row r="17" spans="1:24" s="243" customFormat="1" ht="21.95" customHeight="1">
      <c r="A17" s="244"/>
      <c r="B17" s="898" t="s">
        <v>360</v>
      </c>
      <c r="C17" s="898"/>
      <c r="D17" s="898"/>
      <c r="E17" s="898"/>
      <c r="F17" s="898"/>
      <c r="G17" s="898"/>
      <c r="H17" s="898"/>
      <c r="I17" s="898"/>
      <c r="J17" s="898"/>
      <c r="K17" s="898"/>
      <c r="L17" s="898"/>
      <c r="M17" s="430"/>
      <c r="N17" s="183"/>
      <c r="O17" s="430"/>
      <c r="P17" s="430" t="s">
        <v>199</v>
      </c>
      <c r="Q17" s="430"/>
      <c r="R17" s="664"/>
      <c r="S17" s="664"/>
      <c r="T17" s="183"/>
      <c r="U17" s="430"/>
      <c r="V17" s="430" t="s">
        <v>198</v>
      </c>
      <c r="W17" s="430"/>
      <c r="X17" s="427"/>
    </row>
    <row r="18" spans="1:24" s="243" customFormat="1" ht="21.95" customHeight="1">
      <c r="A18" s="244"/>
      <c r="B18" s="898" t="s">
        <v>359</v>
      </c>
      <c r="C18" s="898"/>
      <c r="D18" s="898"/>
      <c r="E18" s="898"/>
      <c r="F18" s="898"/>
      <c r="G18" s="898"/>
      <c r="H18" s="898"/>
      <c r="I18" s="898"/>
      <c r="J18" s="898"/>
      <c r="K18" s="898"/>
      <c r="L18" s="898"/>
      <c r="M18" s="430"/>
      <c r="N18" s="183"/>
      <c r="O18" s="430"/>
      <c r="P18" s="430" t="s">
        <v>199</v>
      </c>
      <c r="Q18" s="430"/>
      <c r="R18" s="664"/>
      <c r="S18" s="664"/>
      <c r="T18" s="183"/>
      <c r="U18" s="430"/>
      <c r="V18" s="430" t="s">
        <v>198</v>
      </c>
      <c r="W18" s="430"/>
      <c r="X18" s="427"/>
    </row>
    <row r="19" spans="1:24" s="243" customFormat="1" ht="21.95" customHeight="1">
      <c r="A19" s="244"/>
      <c r="B19" s="898" t="s">
        <v>358</v>
      </c>
      <c r="C19" s="898"/>
      <c r="D19" s="898"/>
      <c r="E19" s="898"/>
      <c r="F19" s="898"/>
      <c r="G19" s="898"/>
      <c r="H19" s="898"/>
      <c r="I19" s="898"/>
      <c r="J19" s="898"/>
      <c r="K19" s="898"/>
      <c r="L19" s="898"/>
      <c r="M19" s="430"/>
      <c r="N19" s="183"/>
      <c r="O19" s="430"/>
      <c r="P19" s="430" t="s">
        <v>199</v>
      </c>
      <c r="Q19" s="430"/>
      <c r="R19" s="664"/>
      <c r="S19" s="664"/>
      <c r="T19" s="183"/>
      <c r="U19" s="430"/>
      <c r="V19" s="430" t="s">
        <v>198</v>
      </c>
      <c r="W19" s="430"/>
      <c r="X19" s="427"/>
    </row>
    <row r="20" spans="1:24">
      <c r="A20" s="414"/>
      <c r="B20" s="242"/>
      <c r="C20" s="414"/>
      <c r="D20" s="414"/>
      <c r="E20" s="414"/>
      <c r="F20" s="414"/>
      <c r="G20" s="414"/>
      <c r="H20" s="414"/>
      <c r="I20" s="414"/>
      <c r="J20" s="414"/>
      <c r="K20" s="414"/>
      <c r="L20" s="413"/>
      <c r="M20" s="413"/>
      <c r="N20" s="413"/>
      <c r="O20" s="413"/>
      <c r="P20" s="413"/>
      <c r="Q20" s="413"/>
      <c r="R20" s="413"/>
      <c r="S20" s="413"/>
      <c r="T20" s="413"/>
      <c r="U20" s="413"/>
      <c r="V20" s="413"/>
      <c r="W20" s="413"/>
      <c r="X20" s="413"/>
    </row>
    <row r="21" spans="1:24" s="243" customFormat="1" ht="21" customHeight="1">
      <c r="A21" s="250" t="s">
        <v>357</v>
      </c>
      <c r="B21" s="250"/>
      <c r="C21" s="250"/>
      <c r="D21" s="250"/>
      <c r="E21" s="250"/>
      <c r="F21" s="250"/>
      <c r="G21" s="250"/>
      <c r="H21" s="249"/>
      <c r="I21" s="249"/>
      <c r="J21" s="248"/>
      <c r="K21" s="248"/>
      <c r="L21" s="247"/>
      <c r="M21" s="246"/>
      <c r="N21" s="246"/>
      <c r="O21" s="246"/>
      <c r="P21" s="246"/>
      <c r="Q21" s="246"/>
      <c r="R21" s="246"/>
      <c r="S21" s="246"/>
      <c r="T21" s="246"/>
      <c r="U21" s="246"/>
      <c r="V21" s="245"/>
      <c r="W21" s="245"/>
      <c r="X21" s="245"/>
    </row>
    <row r="22" spans="1:24" s="243" customFormat="1" ht="21.95" customHeight="1">
      <c r="A22" s="244"/>
      <c r="B22" s="898" t="s">
        <v>356</v>
      </c>
      <c r="C22" s="898"/>
      <c r="D22" s="898"/>
      <c r="E22" s="898"/>
      <c r="F22" s="898"/>
      <c r="G22" s="898"/>
      <c r="H22" s="898"/>
      <c r="I22" s="898"/>
      <c r="J22" s="898"/>
      <c r="K22" s="898"/>
      <c r="L22" s="898"/>
      <c r="M22" s="430"/>
      <c r="N22" s="183"/>
      <c r="O22" s="430"/>
      <c r="P22" s="430" t="s">
        <v>199</v>
      </c>
      <c r="Q22" s="430"/>
      <c r="R22" s="664"/>
      <c r="S22" s="664"/>
      <c r="T22" s="183"/>
      <c r="U22" s="430"/>
      <c r="V22" s="430" t="s">
        <v>198</v>
      </c>
      <c r="W22" s="430"/>
      <c r="X22" s="428"/>
    </row>
    <row r="23" spans="1:24" s="243" customFormat="1" ht="21.95" customHeight="1">
      <c r="A23" s="244"/>
      <c r="B23" s="898" t="s">
        <v>355</v>
      </c>
      <c r="C23" s="898"/>
      <c r="D23" s="898"/>
      <c r="E23" s="898"/>
      <c r="F23" s="898"/>
      <c r="G23" s="898"/>
      <c r="H23" s="898"/>
      <c r="I23" s="898"/>
      <c r="J23" s="898"/>
      <c r="K23" s="898"/>
      <c r="L23" s="898"/>
      <c r="M23" s="430"/>
      <c r="N23" s="183"/>
      <c r="O23" s="430"/>
      <c r="P23" s="430" t="s">
        <v>199</v>
      </c>
      <c r="Q23" s="430"/>
      <c r="R23" s="664"/>
      <c r="S23" s="664"/>
      <c r="T23" s="183"/>
      <c r="U23" s="430"/>
      <c r="V23" s="430" t="s">
        <v>198</v>
      </c>
      <c r="W23" s="430"/>
      <c r="X23" s="428"/>
    </row>
    <row r="24" spans="1:24" s="243" customFormat="1" ht="21.95" customHeight="1">
      <c r="A24" s="244"/>
      <c r="B24" s="898" t="s">
        <v>354</v>
      </c>
      <c r="C24" s="898"/>
      <c r="D24" s="898"/>
      <c r="E24" s="898"/>
      <c r="F24" s="898"/>
      <c r="G24" s="898"/>
      <c r="H24" s="898"/>
      <c r="I24" s="898"/>
      <c r="J24" s="898"/>
      <c r="K24" s="898"/>
      <c r="L24" s="898"/>
      <c r="M24" s="430"/>
      <c r="N24" s="183"/>
      <c r="O24" s="430"/>
      <c r="P24" s="430" t="s">
        <v>199</v>
      </c>
      <c r="Q24" s="430"/>
      <c r="R24" s="664"/>
      <c r="S24" s="664"/>
      <c r="T24" s="183"/>
      <c r="U24" s="430"/>
      <c r="V24" s="430" t="s">
        <v>198</v>
      </c>
      <c r="W24" s="430"/>
      <c r="X24" s="428"/>
    </row>
    <row r="25" spans="1:24" ht="21.95" customHeight="1">
      <c r="A25" s="414"/>
      <c r="B25" s="898" t="s">
        <v>353</v>
      </c>
      <c r="C25" s="898"/>
      <c r="D25" s="898"/>
      <c r="E25" s="898"/>
      <c r="F25" s="898"/>
      <c r="G25" s="898"/>
      <c r="H25" s="898"/>
      <c r="I25" s="898"/>
      <c r="J25" s="898"/>
      <c r="K25" s="898"/>
      <c r="L25" s="898"/>
      <c r="M25" s="899"/>
      <c r="N25" s="900"/>
      <c r="O25" s="900"/>
      <c r="P25" s="900"/>
      <c r="Q25" s="900"/>
      <c r="R25" s="900"/>
      <c r="S25" s="900"/>
      <c r="T25" s="900"/>
      <c r="U25" s="900"/>
      <c r="V25" s="900"/>
      <c r="W25" s="900"/>
      <c r="X25" s="901"/>
    </row>
    <row r="26" spans="1:24">
      <c r="A26" s="414"/>
      <c r="B26" s="242"/>
      <c r="C26" s="414"/>
      <c r="D26" s="414"/>
      <c r="E26" s="414"/>
      <c r="F26" s="414"/>
      <c r="G26" s="414"/>
      <c r="H26" s="414"/>
      <c r="I26" s="414"/>
      <c r="J26" s="414"/>
      <c r="K26" s="414"/>
      <c r="L26" s="413"/>
      <c r="M26" s="413"/>
      <c r="N26" s="413"/>
      <c r="O26" s="413"/>
      <c r="P26" s="413"/>
      <c r="Q26" s="413"/>
      <c r="R26" s="413"/>
      <c r="S26" s="413"/>
      <c r="T26" s="413"/>
      <c r="U26" s="413"/>
      <c r="V26" s="413"/>
      <c r="W26" s="413"/>
      <c r="X26" s="413"/>
    </row>
    <row r="27" spans="1:24" s="243" customFormat="1" ht="21" customHeight="1">
      <c r="A27" s="250" t="s">
        <v>352</v>
      </c>
      <c r="B27" s="250"/>
      <c r="C27" s="250"/>
      <c r="D27" s="250"/>
      <c r="E27" s="250"/>
      <c r="F27" s="250"/>
      <c r="G27" s="250"/>
      <c r="H27" s="249"/>
      <c r="I27" s="249"/>
      <c r="J27" s="248"/>
      <c r="K27" s="248"/>
      <c r="L27" s="247"/>
      <c r="M27" s="246"/>
      <c r="N27" s="246"/>
      <c r="O27" s="246"/>
      <c r="P27" s="246"/>
      <c r="Q27" s="246"/>
      <c r="R27" s="246"/>
      <c r="S27" s="246"/>
      <c r="T27" s="246"/>
      <c r="U27" s="246"/>
      <c r="V27" s="245"/>
      <c r="W27" s="245"/>
      <c r="X27" s="245"/>
    </row>
    <row r="28" spans="1:24" s="243" customFormat="1" ht="35.25" customHeight="1">
      <c r="A28" s="244"/>
      <c r="B28" s="920" t="s">
        <v>351</v>
      </c>
      <c r="C28" s="920"/>
      <c r="D28" s="920"/>
      <c r="E28" s="920"/>
      <c r="F28" s="920"/>
      <c r="G28" s="920"/>
      <c r="H28" s="920"/>
      <c r="I28" s="920"/>
      <c r="J28" s="920"/>
      <c r="K28" s="920"/>
      <c r="L28" s="920"/>
      <c r="M28" s="430"/>
      <c r="N28" s="183"/>
      <c r="O28" s="430"/>
      <c r="P28" s="430" t="s">
        <v>199</v>
      </c>
      <c r="Q28" s="430"/>
      <c r="R28" s="664"/>
      <c r="S28" s="664"/>
      <c r="T28" s="183"/>
      <c r="U28" s="430"/>
      <c r="V28" s="430" t="s">
        <v>198</v>
      </c>
      <c r="W28" s="430"/>
      <c r="X28" s="428"/>
    </row>
    <row r="29" spans="1:24" s="243" customFormat="1" ht="21.95" customHeight="1">
      <c r="A29" s="244"/>
      <c r="B29" s="898" t="s">
        <v>350</v>
      </c>
      <c r="C29" s="898"/>
      <c r="D29" s="898"/>
      <c r="E29" s="898"/>
      <c r="F29" s="898"/>
      <c r="G29" s="898"/>
      <c r="H29" s="898"/>
      <c r="I29" s="898"/>
      <c r="J29" s="898"/>
      <c r="K29" s="898"/>
      <c r="L29" s="898"/>
      <c r="M29" s="430"/>
      <c r="N29" s="183"/>
      <c r="O29" s="430"/>
      <c r="P29" s="430" t="s">
        <v>199</v>
      </c>
      <c r="Q29" s="430"/>
      <c r="R29" s="664"/>
      <c r="S29" s="664"/>
      <c r="T29" s="183"/>
      <c r="U29" s="430"/>
      <c r="V29" s="430" t="s">
        <v>198</v>
      </c>
      <c r="W29" s="430"/>
      <c r="X29" s="428"/>
    </row>
    <row r="30" spans="1:24" s="243" customFormat="1" ht="21.95" customHeight="1">
      <c r="A30" s="244"/>
      <c r="B30" s="898" t="s">
        <v>349</v>
      </c>
      <c r="C30" s="898"/>
      <c r="D30" s="898"/>
      <c r="E30" s="898"/>
      <c r="F30" s="898"/>
      <c r="G30" s="898"/>
      <c r="H30" s="898"/>
      <c r="I30" s="898"/>
      <c r="J30" s="898"/>
      <c r="K30" s="898"/>
      <c r="L30" s="898"/>
      <c r="M30" s="899"/>
      <c r="N30" s="900"/>
      <c r="O30" s="900"/>
      <c r="P30" s="900"/>
      <c r="Q30" s="900"/>
      <c r="R30" s="900"/>
      <c r="S30" s="900"/>
      <c r="T30" s="900"/>
      <c r="U30" s="900"/>
      <c r="V30" s="900"/>
      <c r="W30" s="900"/>
      <c r="X30" s="901"/>
    </row>
    <row r="31" spans="1:24" s="243" customFormat="1" ht="21.95" customHeight="1">
      <c r="A31" s="244"/>
      <c r="B31" s="898" t="s">
        <v>348</v>
      </c>
      <c r="C31" s="898"/>
      <c r="D31" s="898"/>
      <c r="E31" s="898"/>
      <c r="F31" s="898"/>
      <c r="G31" s="898"/>
      <c r="H31" s="898"/>
      <c r="I31" s="898"/>
      <c r="J31" s="898"/>
      <c r="K31" s="898"/>
      <c r="L31" s="898"/>
      <c r="M31" s="430"/>
      <c r="N31" s="183"/>
      <c r="O31" s="430"/>
      <c r="P31" s="430" t="s">
        <v>199</v>
      </c>
      <c r="Q31" s="430"/>
      <c r="R31" s="664"/>
      <c r="S31" s="664"/>
      <c r="T31" s="183"/>
      <c r="U31" s="430"/>
      <c r="V31" s="430" t="s">
        <v>198</v>
      </c>
      <c r="W31" s="430"/>
      <c r="X31" s="428"/>
    </row>
    <row r="32" spans="1:24" s="243" customFormat="1" ht="21.95" customHeight="1">
      <c r="A32" s="244"/>
      <c r="B32" s="898" t="s">
        <v>347</v>
      </c>
      <c r="C32" s="898"/>
      <c r="D32" s="898"/>
      <c r="E32" s="898"/>
      <c r="F32" s="898"/>
      <c r="G32" s="898"/>
      <c r="H32" s="898"/>
      <c r="I32" s="898"/>
      <c r="J32" s="898"/>
      <c r="K32" s="898"/>
      <c r="L32" s="898"/>
      <c r="M32" s="430"/>
      <c r="N32" s="183"/>
      <c r="O32" s="430"/>
      <c r="P32" s="430" t="s">
        <v>199</v>
      </c>
      <c r="Q32" s="430"/>
      <c r="R32" s="664"/>
      <c r="S32" s="664"/>
      <c r="T32" s="183"/>
      <c r="U32" s="430"/>
      <c r="V32" s="430" t="s">
        <v>198</v>
      </c>
      <c r="W32" s="430"/>
      <c r="X32" s="428"/>
    </row>
    <row r="33" spans="1:24" s="243" customFormat="1" ht="21.95" customHeight="1">
      <c r="A33" s="244" t="s">
        <v>346</v>
      </c>
      <c r="B33" s="250"/>
      <c r="C33" s="250"/>
      <c r="D33" s="250"/>
      <c r="E33" s="250"/>
      <c r="F33" s="250"/>
      <c r="G33" s="250"/>
      <c r="H33" s="249"/>
      <c r="I33" s="249"/>
      <c r="J33" s="248"/>
      <c r="K33" s="248"/>
      <c r="L33" s="247"/>
      <c r="M33" s="246"/>
      <c r="N33" s="246"/>
      <c r="O33" s="246"/>
      <c r="P33" s="246"/>
      <c r="Q33" s="246"/>
      <c r="R33" s="246"/>
      <c r="S33" s="246"/>
      <c r="T33" s="246"/>
      <c r="U33" s="246"/>
      <c r="V33" s="245"/>
      <c r="W33" s="245"/>
      <c r="X33" s="245"/>
    </row>
    <row r="34" spans="1:24" s="243" customFormat="1" ht="21.95" customHeight="1">
      <c r="A34" s="244"/>
      <c r="B34" s="898" t="s">
        <v>345</v>
      </c>
      <c r="C34" s="898"/>
      <c r="D34" s="898"/>
      <c r="E34" s="898"/>
      <c r="F34" s="898"/>
      <c r="G34" s="898"/>
      <c r="H34" s="898"/>
      <c r="I34" s="898"/>
      <c r="J34" s="898"/>
      <c r="K34" s="898"/>
      <c r="L34" s="898"/>
      <c r="M34" s="430"/>
      <c r="N34" s="183"/>
      <c r="O34" s="430"/>
      <c r="P34" s="430" t="s">
        <v>199</v>
      </c>
      <c r="Q34" s="430"/>
      <c r="R34" s="664"/>
      <c r="S34" s="664"/>
      <c r="T34" s="183"/>
      <c r="U34" s="430"/>
      <c r="V34" s="430" t="s">
        <v>198</v>
      </c>
      <c r="W34" s="430"/>
      <c r="X34" s="428"/>
    </row>
    <row r="35" spans="1:24" s="243" customFormat="1" ht="21.95" customHeight="1">
      <c r="A35" s="244"/>
      <c r="B35" s="898" t="s">
        <v>344</v>
      </c>
      <c r="C35" s="898"/>
      <c r="D35" s="898"/>
      <c r="E35" s="898"/>
      <c r="F35" s="898"/>
      <c r="G35" s="898"/>
      <c r="H35" s="898"/>
      <c r="I35" s="898"/>
      <c r="J35" s="898"/>
      <c r="K35" s="898"/>
      <c r="L35" s="898"/>
      <c r="M35" s="430"/>
      <c r="N35" s="183"/>
      <c r="O35" s="430"/>
      <c r="P35" s="430" t="s">
        <v>199</v>
      </c>
      <c r="Q35" s="430"/>
      <c r="R35" s="664"/>
      <c r="S35" s="664"/>
      <c r="T35" s="183"/>
      <c r="U35" s="430"/>
      <c r="V35" s="430" t="s">
        <v>198</v>
      </c>
      <c r="W35" s="430"/>
      <c r="X35" s="428"/>
    </row>
    <row r="36" spans="1:24" ht="21.75" customHeight="1">
      <c r="A36" s="414"/>
      <c r="B36" s="898" t="s">
        <v>343</v>
      </c>
      <c r="C36" s="898"/>
      <c r="D36" s="898"/>
      <c r="E36" s="898"/>
      <c r="F36" s="898"/>
      <c r="G36" s="898"/>
      <c r="H36" s="898"/>
      <c r="I36" s="898"/>
      <c r="J36" s="898"/>
      <c r="K36" s="898"/>
      <c r="L36" s="898"/>
      <c r="M36" s="430"/>
      <c r="N36" s="183"/>
      <c r="O36" s="430"/>
      <c r="P36" s="430" t="s">
        <v>199</v>
      </c>
      <c r="Q36" s="430"/>
      <c r="R36" s="664"/>
      <c r="S36" s="664"/>
      <c r="T36" s="183"/>
      <c r="U36" s="430"/>
      <c r="V36" s="430" t="s">
        <v>198</v>
      </c>
      <c r="W36" s="430"/>
      <c r="X36" s="428"/>
    </row>
    <row r="37" spans="1:24">
      <c r="A37" s="414"/>
      <c r="B37" s="242"/>
      <c r="C37" s="414"/>
      <c r="D37" s="414"/>
      <c r="E37" s="414"/>
      <c r="F37" s="414"/>
      <c r="G37" s="414"/>
      <c r="H37" s="414"/>
      <c r="I37" s="414"/>
      <c r="J37" s="414"/>
      <c r="K37" s="414"/>
      <c r="L37" s="413"/>
      <c r="M37" s="413"/>
      <c r="N37" s="413"/>
      <c r="O37" s="413"/>
      <c r="P37" s="413"/>
      <c r="Q37" s="413"/>
      <c r="R37" s="413"/>
      <c r="S37" s="413"/>
      <c r="T37" s="413"/>
      <c r="U37" s="413"/>
      <c r="V37" s="413"/>
      <c r="W37" s="413"/>
      <c r="X37" s="413"/>
    </row>
  </sheetData>
  <mergeCells count="56">
    <mergeCell ref="R17:S17"/>
    <mergeCell ref="B32:L32"/>
    <mergeCell ref="R32:S32"/>
    <mergeCell ref="B29:L29"/>
    <mergeCell ref="R29:S29"/>
    <mergeCell ref="B30:L30"/>
    <mergeCell ref="B31:L31"/>
    <mergeCell ref="R31:S31"/>
    <mergeCell ref="R28:S28"/>
    <mergeCell ref="R19:S19"/>
    <mergeCell ref="B17:L17"/>
    <mergeCell ref="B19:L19"/>
    <mergeCell ref="R18:S18"/>
    <mergeCell ref="B28:L28"/>
    <mergeCell ref="B25:L25"/>
    <mergeCell ref="B23:L23"/>
    <mergeCell ref="N8:O8"/>
    <mergeCell ref="B6:H7"/>
    <mergeCell ref="I6:M6"/>
    <mergeCell ref="N6:T6"/>
    <mergeCell ref="N7:S7"/>
    <mergeCell ref="B8:H8"/>
    <mergeCell ref="B3:H3"/>
    <mergeCell ref="B4:H4"/>
    <mergeCell ref="B5:H5"/>
    <mergeCell ref="I3:L3"/>
    <mergeCell ref="M3:T3"/>
    <mergeCell ref="I4:L4"/>
    <mergeCell ref="M5:T5"/>
    <mergeCell ref="M4:T4"/>
    <mergeCell ref="I5:L5"/>
    <mergeCell ref="B12:H12"/>
    <mergeCell ref="B14:H14"/>
    <mergeCell ref="I14:T14"/>
    <mergeCell ref="A10:H10"/>
    <mergeCell ref="B11:H11"/>
    <mergeCell ref="I11:R11"/>
    <mergeCell ref="I12:R12"/>
    <mergeCell ref="S12:T12"/>
    <mergeCell ref="S11:T11"/>
    <mergeCell ref="B13:H13"/>
    <mergeCell ref="N13:O13"/>
    <mergeCell ref="B18:L18"/>
    <mergeCell ref="R23:S23"/>
    <mergeCell ref="M25:X25"/>
    <mergeCell ref="B36:L36"/>
    <mergeCell ref="R36:S36"/>
    <mergeCell ref="B22:L22"/>
    <mergeCell ref="R22:S22"/>
    <mergeCell ref="B24:L24"/>
    <mergeCell ref="R24:S24"/>
    <mergeCell ref="B34:L34"/>
    <mergeCell ref="R34:S34"/>
    <mergeCell ref="B35:L35"/>
    <mergeCell ref="R35:S35"/>
    <mergeCell ref="M30:X30"/>
  </mergeCells>
  <phoneticPr fontId="1"/>
  <printOptions horizontalCentered="1" verticalCentered="1"/>
  <pageMargins left="0.78740157480314965" right="0.78740157480314965" top="0.59055118110236227" bottom="0.59055118110236227" header="0.51181102362204722" footer="0.31496062992125984"/>
  <pageSetup paperSize="9" scale="72" firstPageNumber="7" fitToHeight="0" orientation="portrait" blackAndWhite="1" useFirstPageNumber="1" r:id="rId1"/>
  <headerFooter alignWithMargins="0">
    <oddFooter>&amp;C3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defaultSize="0" autoFill="0" autoLine="0" autoPict="0">
                <anchor moveWithCells="1">
                  <from>
                    <xdr:col>9</xdr:col>
                    <xdr:colOff>142875</xdr:colOff>
                    <xdr:row>7</xdr:row>
                    <xdr:rowOff>57150</xdr:rowOff>
                  </from>
                  <to>
                    <xdr:col>10</xdr:col>
                    <xdr:colOff>95250</xdr:colOff>
                    <xdr:row>7</xdr:row>
                    <xdr:rowOff>200025</xdr:rowOff>
                  </to>
                </anchor>
              </controlPr>
            </control>
          </mc:Choice>
        </mc:AlternateContent>
        <mc:AlternateContent xmlns:mc="http://schemas.openxmlformats.org/markup-compatibility/2006">
          <mc:Choice Requires="x14">
            <control shapeId="10245" r:id="rId5" name="Check Box 5">
              <controlPr defaultSize="0" autoFill="0" autoLine="0" autoPict="0">
                <anchor moveWithCells="1">
                  <from>
                    <xdr:col>15</xdr:col>
                    <xdr:colOff>123825</xdr:colOff>
                    <xdr:row>7</xdr:row>
                    <xdr:rowOff>57150</xdr:rowOff>
                  </from>
                  <to>
                    <xdr:col>16</xdr:col>
                    <xdr:colOff>38100</xdr:colOff>
                    <xdr:row>7</xdr:row>
                    <xdr:rowOff>219075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9</xdr:col>
                    <xdr:colOff>142875</xdr:colOff>
                    <xdr:row>12</xdr:row>
                    <xdr:rowOff>57150</xdr:rowOff>
                  </from>
                  <to>
                    <xdr:col>10</xdr:col>
                    <xdr:colOff>76200</xdr:colOff>
                    <xdr:row>12</xdr:row>
                    <xdr:rowOff>209550</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15</xdr:col>
                    <xdr:colOff>142875</xdr:colOff>
                    <xdr:row>12</xdr:row>
                    <xdr:rowOff>38100</xdr:rowOff>
                  </from>
                  <to>
                    <xdr:col>16</xdr:col>
                    <xdr:colOff>104775</xdr:colOff>
                    <xdr:row>12</xdr:row>
                    <xdr:rowOff>209550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13</xdr:col>
                    <xdr:colOff>133350</xdr:colOff>
                    <xdr:row>16</xdr:row>
                    <xdr:rowOff>38100</xdr:rowOff>
                  </from>
                  <to>
                    <xdr:col>14</xdr:col>
                    <xdr:colOff>114300</xdr:colOff>
                    <xdr:row>16</xdr:row>
                    <xdr:rowOff>219075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13</xdr:col>
                    <xdr:colOff>133350</xdr:colOff>
                    <xdr:row>17</xdr:row>
                    <xdr:rowOff>38100</xdr:rowOff>
                  </from>
                  <to>
                    <xdr:col>14</xdr:col>
                    <xdr:colOff>114300</xdr:colOff>
                    <xdr:row>17</xdr:row>
                    <xdr:rowOff>219075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13</xdr:col>
                    <xdr:colOff>133350</xdr:colOff>
                    <xdr:row>18</xdr:row>
                    <xdr:rowOff>38100</xdr:rowOff>
                  </from>
                  <to>
                    <xdr:col>14</xdr:col>
                    <xdr:colOff>114300</xdr:colOff>
                    <xdr:row>18</xdr:row>
                    <xdr:rowOff>219075</xdr:rowOff>
                  </to>
                </anchor>
              </controlPr>
            </control>
          </mc:Choice>
        </mc:AlternateContent>
        <mc:AlternateContent xmlns:mc="http://schemas.openxmlformats.org/markup-compatibility/2006">
          <mc:Choice Requires="x14">
            <control shapeId="10252" r:id="rId11" name="Check Box 12">
              <controlPr defaultSize="0" autoFill="0" autoLine="0" autoPict="0">
                <anchor moveWithCells="1">
                  <from>
                    <xdr:col>13</xdr:col>
                    <xdr:colOff>133350</xdr:colOff>
                    <xdr:row>21</xdr:row>
                    <xdr:rowOff>38100</xdr:rowOff>
                  </from>
                  <to>
                    <xdr:col>14</xdr:col>
                    <xdr:colOff>114300</xdr:colOff>
                    <xdr:row>21</xdr:row>
                    <xdr:rowOff>219075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13</xdr:col>
                    <xdr:colOff>133350</xdr:colOff>
                    <xdr:row>22</xdr:row>
                    <xdr:rowOff>38100</xdr:rowOff>
                  </from>
                  <to>
                    <xdr:col>14</xdr:col>
                    <xdr:colOff>114300</xdr:colOff>
                    <xdr:row>22</xdr:row>
                    <xdr:rowOff>219075</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13</xdr:col>
                    <xdr:colOff>133350</xdr:colOff>
                    <xdr:row>23</xdr:row>
                    <xdr:rowOff>38100</xdr:rowOff>
                  </from>
                  <to>
                    <xdr:col>14</xdr:col>
                    <xdr:colOff>114300</xdr:colOff>
                    <xdr:row>23</xdr:row>
                    <xdr:rowOff>219075</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13</xdr:col>
                    <xdr:colOff>133350</xdr:colOff>
                    <xdr:row>27</xdr:row>
                    <xdr:rowOff>123825</xdr:rowOff>
                  </from>
                  <to>
                    <xdr:col>14</xdr:col>
                    <xdr:colOff>114300</xdr:colOff>
                    <xdr:row>27</xdr:row>
                    <xdr:rowOff>304800</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13</xdr:col>
                    <xdr:colOff>133350</xdr:colOff>
                    <xdr:row>33</xdr:row>
                    <xdr:rowOff>38100</xdr:rowOff>
                  </from>
                  <to>
                    <xdr:col>14</xdr:col>
                    <xdr:colOff>114300</xdr:colOff>
                    <xdr:row>33</xdr:row>
                    <xdr:rowOff>219075</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13</xdr:col>
                    <xdr:colOff>133350</xdr:colOff>
                    <xdr:row>34</xdr:row>
                    <xdr:rowOff>38100</xdr:rowOff>
                  </from>
                  <to>
                    <xdr:col>14</xdr:col>
                    <xdr:colOff>114300</xdr:colOff>
                    <xdr:row>34</xdr:row>
                    <xdr:rowOff>219075</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13</xdr:col>
                    <xdr:colOff>133350</xdr:colOff>
                    <xdr:row>35</xdr:row>
                    <xdr:rowOff>38100</xdr:rowOff>
                  </from>
                  <to>
                    <xdr:col>14</xdr:col>
                    <xdr:colOff>114300</xdr:colOff>
                    <xdr:row>35</xdr:row>
                    <xdr:rowOff>219075</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19</xdr:col>
                    <xdr:colOff>133350</xdr:colOff>
                    <xdr:row>16</xdr:row>
                    <xdr:rowOff>38100</xdr:rowOff>
                  </from>
                  <to>
                    <xdr:col>20</xdr:col>
                    <xdr:colOff>114300</xdr:colOff>
                    <xdr:row>16</xdr:row>
                    <xdr:rowOff>219075</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19</xdr:col>
                    <xdr:colOff>133350</xdr:colOff>
                    <xdr:row>17</xdr:row>
                    <xdr:rowOff>38100</xdr:rowOff>
                  </from>
                  <to>
                    <xdr:col>20</xdr:col>
                    <xdr:colOff>114300</xdr:colOff>
                    <xdr:row>17</xdr:row>
                    <xdr:rowOff>219075</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19</xdr:col>
                    <xdr:colOff>133350</xdr:colOff>
                    <xdr:row>18</xdr:row>
                    <xdr:rowOff>38100</xdr:rowOff>
                  </from>
                  <to>
                    <xdr:col>20</xdr:col>
                    <xdr:colOff>114300</xdr:colOff>
                    <xdr:row>18</xdr:row>
                    <xdr:rowOff>219075</xdr:rowOff>
                  </to>
                </anchor>
              </controlPr>
            </control>
          </mc:Choice>
        </mc:AlternateContent>
        <mc:AlternateContent xmlns:mc="http://schemas.openxmlformats.org/markup-compatibility/2006">
          <mc:Choice Requires="x14">
            <control shapeId="10263" r:id="rId21" name="Check Box 23">
              <controlPr defaultSize="0" autoFill="0" autoLine="0" autoPict="0">
                <anchor moveWithCells="1">
                  <from>
                    <xdr:col>19</xdr:col>
                    <xdr:colOff>133350</xdr:colOff>
                    <xdr:row>21</xdr:row>
                    <xdr:rowOff>38100</xdr:rowOff>
                  </from>
                  <to>
                    <xdr:col>20</xdr:col>
                    <xdr:colOff>114300</xdr:colOff>
                    <xdr:row>21</xdr:row>
                    <xdr:rowOff>219075</xdr:rowOff>
                  </to>
                </anchor>
              </controlPr>
            </control>
          </mc:Choice>
        </mc:AlternateContent>
        <mc:AlternateContent xmlns:mc="http://schemas.openxmlformats.org/markup-compatibility/2006">
          <mc:Choice Requires="x14">
            <control shapeId="10264" r:id="rId22" name="Check Box 24">
              <controlPr defaultSize="0" autoFill="0" autoLine="0" autoPict="0">
                <anchor moveWithCells="1">
                  <from>
                    <xdr:col>19</xdr:col>
                    <xdr:colOff>133350</xdr:colOff>
                    <xdr:row>22</xdr:row>
                    <xdr:rowOff>38100</xdr:rowOff>
                  </from>
                  <to>
                    <xdr:col>20</xdr:col>
                    <xdr:colOff>114300</xdr:colOff>
                    <xdr:row>22</xdr:row>
                    <xdr:rowOff>219075</xdr:rowOff>
                  </to>
                </anchor>
              </controlPr>
            </control>
          </mc:Choice>
        </mc:AlternateContent>
        <mc:AlternateContent xmlns:mc="http://schemas.openxmlformats.org/markup-compatibility/2006">
          <mc:Choice Requires="x14">
            <control shapeId="10265" r:id="rId23" name="Check Box 25">
              <controlPr defaultSize="0" autoFill="0" autoLine="0" autoPict="0">
                <anchor moveWithCells="1">
                  <from>
                    <xdr:col>19</xdr:col>
                    <xdr:colOff>133350</xdr:colOff>
                    <xdr:row>23</xdr:row>
                    <xdr:rowOff>38100</xdr:rowOff>
                  </from>
                  <to>
                    <xdr:col>20</xdr:col>
                    <xdr:colOff>114300</xdr:colOff>
                    <xdr:row>23</xdr:row>
                    <xdr:rowOff>219075</xdr:rowOff>
                  </to>
                </anchor>
              </controlPr>
            </control>
          </mc:Choice>
        </mc:AlternateContent>
        <mc:AlternateContent xmlns:mc="http://schemas.openxmlformats.org/markup-compatibility/2006">
          <mc:Choice Requires="x14">
            <control shapeId="10266" r:id="rId24" name="Check Box 26">
              <controlPr defaultSize="0" autoFill="0" autoLine="0" autoPict="0">
                <anchor moveWithCells="1">
                  <from>
                    <xdr:col>19</xdr:col>
                    <xdr:colOff>133350</xdr:colOff>
                    <xdr:row>27</xdr:row>
                    <xdr:rowOff>123825</xdr:rowOff>
                  </from>
                  <to>
                    <xdr:col>20</xdr:col>
                    <xdr:colOff>114300</xdr:colOff>
                    <xdr:row>27</xdr:row>
                    <xdr:rowOff>304800</xdr:rowOff>
                  </to>
                </anchor>
              </controlPr>
            </control>
          </mc:Choice>
        </mc:AlternateContent>
        <mc:AlternateContent xmlns:mc="http://schemas.openxmlformats.org/markup-compatibility/2006">
          <mc:Choice Requires="x14">
            <control shapeId="10267" r:id="rId25" name="Check Box 27">
              <controlPr defaultSize="0" autoFill="0" autoLine="0" autoPict="0">
                <anchor moveWithCells="1">
                  <from>
                    <xdr:col>19</xdr:col>
                    <xdr:colOff>133350</xdr:colOff>
                    <xdr:row>33</xdr:row>
                    <xdr:rowOff>38100</xdr:rowOff>
                  </from>
                  <to>
                    <xdr:col>20</xdr:col>
                    <xdr:colOff>114300</xdr:colOff>
                    <xdr:row>33</xdr:row>
                    <xdr:rowOff>219075</xdr:rowOff>
                  </to>
                </anchor>
              </controlPr>
            </control>
          </mc:Choice>
        </mc:AlternateContent>
        <mc:AlternateContent xmlns:mc="http://schemas.openxmlformats.org/markup-compatibility/2006">
          <mc:Choice Requires="x14">
            <control shapeId="10268" r:id="rId26" name="Check Box 28">
              <controlPr defaultSize="0" autoFill="0" autoLine="0" autoPict="0">
                <anchor moveWithCells="1">
                  <from>
                    <xdr:col>19</xdr:col>
                    <xdr:colOff>133350</xdr:colOff>
                    <xdr:row>34</xdr:row>
                    <xdr:rowOff>38100</xdr:rowOff>
                  </from>
                  <to>
                    <xdr:col>20</xdr:col>
                    <xdr:colOff>114300</xdr:colOff>
                    <xdr:row>34</xdr:row>
                    <xdr:rowOff>219075</xdr:rowOff>
                  </to>
                </anchor>
              </controlPr>
            </control>
          </mc:Choice>
        </mc:AlternateContent>
        <mc:AlternateContent xmlns:mc="http://schemas.openxmlformats.org/markup-compatibility/2006">
          <mc:Choice Requires="x14">
            <control shapeId="10269" r:id="rId27" name="Check Box 29">
              <controlPr defaultSize="0" autoFill="0" autoLine="0" autoPict="0">
                <anchor moveWithCells="1">
                  <from>
                    <xdr:col>19</xdr:col>
                    <xdr:colOff>133350</xdr:colOff>
                    <xdr:row>35</xdr:row>
                    <xdr:rowOff>38100</xdr:rowOff>
                  </from>
                  <to>
                    <xdr:col>20</xdr:col>
                    <xdr:colOff>114300</xdr:colOff>
                    <xdr:row>35</xdr:row>
                    <xdr:rowOff>219075</xdr:rowOff>
                  </to>
                </anchor>
              </controlPr>
            </control>
          </mc:Choice>
        </mc:AlternateContent>
        <mc:AlternateContent xmlns:mc="http://schemas.openxmlformats.org/markup-compatibility/2006">
          <mc:Choice Requires="x14">
            <control shapeId="10270" r:id="rId28" name="Check Box 30">
              <controlPr defaultSize="0" autoFill="0" autoLine="0" autoPict="0">
                <anchor moveWithCells="1">
                  <from>
                    <xdr:col>13</xdr:col>
                    <xdr:colOff>133350</xdr:colOff>
                    <xdr:row>31</xdr:row>
                    <xdr:rowOff>38100</xdr:rowOff>
                  </from>
                  <to>
                    <xdr:col>14</xdr:col>
                    <xdr:colOff>114300</xdr:colOff>
                    <xdr:row>31</xdr:row>
                    <xdr:rowOff>219075</xdr:rowOff>
                  </to>
                </anchor>
              </controlPr>
            </control>
          </mc:Choice>
        </mc:AlternateContent>
        <mc:AlternateContent xmlns:mc="http://schemas.openxmlformats.org/markup-compatibility/2006">
          <mc:Choice Requires="x14">
            <control shapeId="10271" r:id="rId29" name="Check Box 31">
              <controlPr defaultSize="0" autoFill="0" autoLine="0" autoPict="0">
                <anchor moveWithCells="1">
                  <from>
                    <xdr:col>19</xdr:col>
                    <xdr:colOff>133350</xdr:colOff>
                    <xdr:row>31</xdr:row>
                    <xdr:rowOff>38100</xdr:rowOff>
                  </from>
                  <to>
                    <xdr:col>20</xdr:col>
                    <xdr:colOff>114300</xdr:colOff>
                    <xdr:row>31</xdr:row>
                    <xdr:rowOff>219075</xdr:rowOff>
                  </to>
                </anchor>
              </controlPr>
            </control>
          </mc:Choice>
        </mc:AlternateContent>
        <mc:AlternateContent xmlns:mc="http://schemas.openxmlformats.org/markup-compatibility/2006">
          <mc:Choice Requires="x14">
            <control shapeId="10272" r:id="rId30" name="Check Box 32">
              <controlPr defaultSize="0" autoFill="0" autoLine="0" autoPict="0">
                <anchor moveWithCells="1">
                  <from>
                    <xdr:col>13</xdr:col>
                    <xdr:colOff>133350</xdr:colOff>
                    <xdr:row>28</xdr:row>
                    <xdr:rowOff>38100</xdr:rowOff>
                  </from>
                  <to>
                    <xdr:col>14</xdr:col>
                    <xdr:colOff>114300</xdr:colOff>
                    <xdr:row>28</xdr:row>
                    <xdr:rowOff>219075</xdr:rowOff>
                  </to>
                </anchor>
              </controlPr>
            </control>
          </mc:Choice>
        </mc:AlternateContent>
        <mc:AlternateContent xmlns:mc="http://schemas.openxmlformats.org/markup-compatibility/2006">
          <mc:Choice Requires="x14">
            <control shapeId="10273" r:id="rId31" name="Check Box 33">
              <controlPr defaultSize="0" autoFill="0" autoLine="0" autoPict="0">
                <anchor moveWithCells="1">
                  <from>
                    <xdr:col>19</xdr:col>
                    <xdr:colOff>133350</xdr:colOff>
                    <xdr:row>28</xdr:row>
                    <xdr:rowOff>38100</xdr:rowOff>
                  </from>
                  <to>
                    <xdr:col>20</xdr:col>
                    <xdr:colOff>114300</xdr:colOff>
                    <xdr:row>28</xdr:row>
                    <xdr:rowOff>219075</xdr:rowOff>
                  </to>
                </anchor>
              </controlPr>
            </control>
          </mc:Choice>
        </mc:AlternateContent>
        <mc:AlternateContent xmlns:mc="http://schemas.openxmlformats.org/markup-compatibility/2006">
          <mc:Choice Requires="x14">
            <control shapeId="10274" r:id="rId32" name="Check Box 34">
              <controlPr defaultSize="0" autoFill="0" autoLine="0" autoPict="0">
                <anchor moveWithCells="1">
                  <from>
                    <xdr:col>13</xdr:col>
                    <xdr:colOff>133350</xdr:colOff>
                    <xdr:row>30</xdr:row>
                    <xdr:rowOff>38100</xdr:rowOff>
                  </from>
                  <to>
                    <xdr:col>14</xdr:col>
                    <xdr:colOff>114300</xdr:colOff>
                    <xdr:row>30</xdr:row>
                    <xdr:rowOff>219075</xdr:rowOff>
                  </to>
                </anchor>
              </controlPr>
            </control>
          </mc:Choice>
        </mc:AlternateContent>
        <mc:AlternateContent xmlns:mc="http://schemas.openxmlformats.org/markup-compatibility/2006">
          <mc:Choice Requires="x14">
            <control shapeId="10275" r:id="rId33" name="Check Box 35">
              <controlPr defaultSize="0" autoFill="0" autoLine="0" autoPict="0">
                <anchor moveWithCells="1">
                  <from>
                    <xdr:col>19</xdr:col>
                    <xdr:colOff>133350</xdr:colOff>
                    <xdr:row>30</xdr:row>
                    <xdr:rowOff>38100</xdr:rowOff>
                  </from>
                  <to>
                    <xdr:col>20</xdr:col>
                    <xdr:colOff>114300</xdr:colOff>
                    <xdr:row>30</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1"/>
  <sheetViews>
    <sheetView showGridLines="0" view="pageBreakPreview" topLeftCell="A22" zoomScale="40" zoomScaleNormal="55" zoomScaleSheetLayoutView="40" workbookViewId="0">
      <selection activeCell="BM25" sqref="BM25"/>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994" t="s">
        <v>109</v>
      </c>
      <c r="AN1" s="994"/>
      <c r="AO1" s="994"/>
      <c r="AP1" s="994"/>
      <c r="AQ1" s="994"/>
      <c r="AR1" s="994"/>
      <c r="AS1" s="994"/>
      <c r="AT1" s="994"/>
      <c r="AU1" s="994"/>
      <c r="AV1" s="994"/>
      <c r="AW1" s="994"/>
      <c r="AX1" s="994"/>
      <c r="AY1" s="994"/>
      <c r="AZ1" s="994"/>
      <c r="BA1" s="994"/>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996">
        <v>5</v>
      </c>
      <c r="V2" s="996"/>
      <c r="W2" s="39" t="s">
        <v>16</v>
      </c>
      <c r="X2" s="995">
        <f>IF(U2=0,"",YEAR(DATE(2018+U2,1,1)))</f>
        <v>2023</v>
      </c>
      <c r="Y2" s="995"/>
      <c r="Z2" s="41" t="s">
        <v>20</v>
      </c>
      <c r="AA2" s="41" t="s">
        <v>21</v>
      </c>
      <c r="AB2" s="996">
        <v>8</v>
      </c>
      <c r="AC2" s="996"/>
      <c r="AD2" s="41" t="s">
        <v>22</v>
      </c>
      <c r="AE2" s="41"/>
      <c r="AF2" s="41"/>
      <c r="AG2" s="41"/>
      <c r="AH2" s="41"/>
      <c r="AI2" s="41"/>
      <c r="AJ2" s="40"/>
      <c r="AK2" s="39" t="s">
        <v>17</v>
      </c>
      <c r="AL2" s="39" t="s">
        <v>16</v>
      </c>
      <c r="AM2" s="996"/>
      <c r="AN2" s="996"/>
      <c r="AO2" s="996"/>
      <c r="AP2" s="996"/>
      <c r="AQ2" s="996"/>
      <c r="AR2" s="996"/>
      <c r="AS2" s="996"/>
      <c r="AT2" s="996"/>
      <c r="AU2" s="996"/>
      <c r="AV2" s="996"/>
      <c r="AW2" s="996"/>
      <c r="AX2" s="996"/>
      <c r="AY2" s="996"/>
      <c r="AZ2" s="996"/>
      <c r="BA2" s="996"/>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013" t="s">
        <v>98</v>
      </c>
      <c r="BA3" s="1013"/>
      <c r="BB3" s="1013"/>
      <c r="BC3" s="1013"/>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013" t="s">
        <v>431</v>
      </c>
      <c r="BA4" s="1013"/>
      <c r="BB4" s="1013"/>
      <c r="BC4" s="1013"/>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007">
        <v>40</v>
      </c>
      <c r="AW5" s="1008"/>
      <c r="AX5" s="61" t="s">
        <v>23</v>
      </c>
      <c r="AY5" s="60"/>
      <c r="AZ5" s="1007">
        <v>160</v>
      </c>
      <c r="BA5" s="1008"/>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124</v>
      </c>
      <c r="AR6" s="60"/>
      <c r="AS6" s="150"/>
      <c r="AT6" s="150"/>
      <c r="AU6" s="150"/>
      <c r="AV6" s="60"/>
      <c r="AW6" s="60"/>
      <c r="AX6" s="151"/>
      <c r="AY6" s="60"/>
      <c r="AZ6" s="1007"/>
      <c r="BA6" s="1008"/>
      <c r="BB6" s="152" t="s">
        <v>123</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011">
        <f>DAY(EOMONTH(DATE(X2,AB2,1),0))</f>
        <v>31</v>
      </c>
      <c r="BA7" s="1012"/>
      <c r="BB7" s="61" t="s">
        <v>25</v>
      </c>
      <c r="BC7" s="41"/>
      <c r="BD7" s="41"/>
      <c r="BE7" s="4"/>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c r="A9" s="71"/>
      <c r="B9" s="983" t="s">
        <v>26</v>
      </c>
      <c r="C9" s="965" t="s">
        <v>125</v>
      </c>
      <c r="D9" s="966"/>
      <c r="E9" s="964" t="s">
        <v>126</v>
      </c>
      <c r="F9" s="966"/>
      <c r="G9" s="964" t="s">
        <v>127</v>
      </c>
      <c r="H9" s="965"/>
      <c r="I9" s="965"/>
      <c r="J9" s="965"/>
      <c r="K9" s="966"/>
      <c r="L9" s="964" t="s">
        <v>128</v>
      </c>
      <c r="M9" s="965"/>
      <c r="N9" s="965"/>
      <c r="O9" s="986"/>
      <c r="P9" s="1009" t="s">
        <v>129</v>
      </c>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999" t="str">
        <f>IF(AZ3="４週","(10)1～4週目の勤務時間数合計","(10)1か月の勤務時間数合計")</f>
        <v>(10)1～4週目の勤務時間数合計</v>
      </c>
      <c r="AV9" s="1000"/>
      <c r="AW9" s="999" t="s">
        <v>130</v>
      </c>
      <c r="AX9" s="1000"/>
      <c r="AY9" s="997" t="s">
        <v>131</v>
      </c>
      <c r="AZ9" s="997"/>
      <c r="BA9" s="997"/>
      <c r="BB9" s="997"/>
      <c r="BC9" s="997"/>
      <c r="BD9" s="997"/>
    </row>
    <row r="10" spans="1:57" ht="20.25" customHeight="1" thickBot="1">
      <c r="A10" s="71"/>
      <c r="B10" s="984"/>
      <c r="C10" s="968"/>
      <c r="D10" s="969"/>
      <c r="E10" s="967"/>
      <c r="F10" s="969"/>
      <c r="G10" s="967"/>
      <c r="H10" s="968"/>
      <c r="I10" s="968"/>
      <c r="J10" s="968"/>
      <c r="K10" s="969"/>
      <c r="L10" s="967"/>
      <c r="M10" s="968"/>
      <c r="N10" s="968"/>
      <c r="O10" s="987"/>
      <c r="P10" s="989" t="s">
        <v>10</v>
      </c>
      <c r="Q10" s="990"/>
      <c r="R10" s="990"/>
      <c r="S10" s="990"/>
      <c r="T10" s="990"/>
      <c r="U10" s="990"/>
      <c r="V10" s="991"/>
      <c r="W10" s="989" t="s">
        <v>11</v>
      </c>
      <c r="X10" s="990"/>
      <c r="Y10" s="990"/>
      <c r="Z10" s="990"/>
      <c r="AA10" s="990"/>
      <c r="AB10" s="990"/>
      <c r="AC10" s="991"/>
      <c r="AD10" s="989" t="s">
        <v>12</v>
      </c>
      <c r="AE10" s="990"/>
      <c r="AF10" s="990"/>
      <c r="AG10" s="990"/>
      <c r="AH10" s="990"/>
      <c r="AI10" s="990"/>
      <c r="AJ10" s="991"/>
      <c r="AK10" s="989" t="s">
        <v>13</v>
      </c>
      <c r="AL10" s="990"/>
      <c r="AM10" s="990"/>
      <c r="AN10" s="990"/>
      <c r="AO10" s="990"/>
      <c r="AP10" s="990"/>
      <c r="AQ10" s="991"/>
      <c r="AR10" s="989" t="s">
        <v>14</v>
      </c>
      <c r="AS10" s="990"/>
      <c r="AT10" s="991"/>
      <c r="AU10" s="1001"/>
      <c r="AV10" s="1002"/>
      <c r="AW10" s="1001"/>
      <c r="AX10" s="1002"/>
      <c r="AY10" s="997"/>
      <c r="AZ10" s="997"/>
      <c r="BA10" s="997"/>
      <c r="BB10" s="997"/>
      <c r="BC10" s="997"/>
      <c r="BD10" s="997"/>
    </row>
    <row r="11" spans="1:57" ht="20.25" customHeight="1" thickBot="1">
      <c r="A11" s="71"/>
      <c r="B11" s="984"/>
      <c r="C11" s="968"/>
      <c r="D11" s="969"/>
      <c r="E11" s="967"/>
      <c r="F11" s="969"/>
      <c r="G11" s="967"/>
      <c r="H11" s="968"/>
      <c r="I11" s="968"/>
      <c r="J11" s="968"/>
      <c r="K11" s="969"/>
      <c r="L11" s="967"/>
      <c r="M11" s="968"/>
      <c r="N11" s="968"/>
      <c r="O11" s="987"/>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001"/>
      <c r="AV11" s="1002"/>
      <c r="AW11" s="1001"/>
      <c r="AX11" s="1002"/>
      <c r="AY11" s="997"/>
      <c r="AZ11" s="997"/>
      <c r="BA11" s="997"/>
      <c r="BB11" s="997"/>
      <c r="BC11" s="997"/>
      <c r="BD11" s="997"/>
    </row>
    <row r="12" spans="1:57" ht="20.25" hidden="1" customHeight="1" thickBot="1">
      <c r="A12" s="71"/>
      <c r="B12" s="984"/>
      <c r="C12" s="968"/>
      <c r="D12" s="969"/>
      <c r="E12" s="967"/>
      <c r="F12" s="969"/>
      <c r="G12" s="967"/>
      <c r="H12" s="968"/>
      <c r="I12" s="968"/>
      <c r="J12" s="968"/>
      <c r="K12" s="969"/>
      <c r="L12" s="967"/>
      <c r="M12" s="968"/>
      <c r="N12" s="968"/>
      <c r="O12" s="987"/>
      <c r="P12" s="88">
        <f>WEEKDAY(DATE($X$2,$AB$2,1))</f>
        <v>3</v>
      </c>
      <c r="Q12" s="89">
        <f>WEEKDAY(DATE($X$2,$AB$2,2))</f>
        <v>4</v>
      </c>
      <c r="R12" s="89">
        <f>WEEKDAY(DATE($X$2,$AB$2,3))</f>
        <v>5</v>
      </c>
      <c r="S12" s="89">
        <f>WEEKDAY(DATE($X$2,$AB$2,4))</f>
        <v>6</v>
      </c>
      <c r="T12" s="89">
        <f>WEEKDAY(DATE($X$2,$AB$2,5))</f>
        <v>7</v>
      </c>
      <c r="U12" s="89">
        <f>WEEKDAY(DATE($X$2,$AB$2,6))</f>
        <v>1</v>
      </c>
      <c r="V12" s="90">
        <f>WEEKDAY(DATE($X$2,$AB$2,7))</f>
        <v>2</v>
      </c>
      <c r="W12" s="88">
        <f>WEEKDAY(DATE($X$2,$AB$2,8))</f>
        <v>3</v>
      </c>
      <c r="X12" s="89">
        <f>WEEKDAY(DATE($X$2,$AB$2,9))</f>
        <v>4</v>
      </c>
      <c r="Y12" s="89">
        <f>WEEKDAY(DATE($X$2,$AB$2,10))</f>
        <v>5</v>
      </c>
      <c r="Z12" s="89">
        <f>WEEKDAY(DATE($X$2,$AB$2,11))</f>
        <v>6</v>
      </c>
      <c r="AA12" s="89">
        <f>WEEKDAY(DATE($X$2,$AB$2,12))</f>
        <v>7</v>
      </c>
      <c r="AB12" s="89">
        <f>WEEKDAY(DATE($X$2,$AB$2,13))</f>
        <v>1</v>
      </c>
      <c r="AC12" s="90">
        <f>WEEKDAY(DATE($X$2,$AB$2,14))</f>
        <v>2</v>
      </c>
      <c r="AD12" s="88">
        <f>WEEKDAY(DATE($X$2,$AB$2,15))</f>
        <v>3</v>
      </c>
      <c r="AE12" s="89">
        <f>WEEKDAY(DATE($X$2,$AB$2,16))</f>
        <v>4</v>
      </c>
      <c r="AF12" s="89">
        <f>WEEKDAY(DATE($X$2,$AB$2,17))</f>
        <v>5</v>
      </c>
      <c r="AG12" s="89">
        <f>WEEKDAY(DATE($X$2,$AB$2,18))</f>
        <v>6</v>
      </c>
      <c r="AH12" s="89">
        <f>WEEKDAY(DATE($X$2,$AB$2,19))</f>
        <v>7</v>
      </c>
      <c r="AI12" s="89">
        <f>WEEKDAY(DATE($X$2,$AB$2,20))</f>
        <v>1</v>
      </c>
      <c r="AJ12" s="90">
        <f>WEEKDAY(DATE($X$2,$AB$2,21))</f>
        <v>2</v>
      </c>
      <c r="AK12" s="88">
        <f>WEEKDAY(DATE($X$2,$AB$2,22))</f>
        <v>3</v>
      </c>
      <c r="AL12" s="89">
        <f>WEEKDAY(DATE($X$2,$AB$2,23))</f>
        <v>4</v>
      </c>
      <c r="AM12" s="89">
        <f>WEEKDAY(DATE($X$2,$AB$2,24))</f>
        <v>5</v>
      </c>
      <c r="AN12" s="89">
        <f>WEEKDAY(DATE($X$2,$AB$2,25))</f>
        <v>6</v>
      </c>
      <c r="AO12" s="89">
        <f>WEEKDAY(DATE($X$2,$AB$2,26))</f>
        <v>7</v>
      </c>
      <c r="AP12" s="89">
        <f>WEEKDAY(DATE($X$2,$AB$2,27))</f>
        <v>1</v>
      </c>
      <c r="AQ12" s="90">
        <f>WEEKDAY(DATE($X$2,$AB$2,28))</f>
        <v>2</v>
      </c>
      <c r="AR12" s="88">
        <f>IF(AR11=29,WEEKDAY(DATE($X$2,$AB$2,29)),0)</f>
        <v>0</v>
      </c>
      <c r="AS12" s="89">
        <f>IF(AS11=30,WEEKDAY(DATE($X$2,$AB$2,30)),0)</f>
        <v>0</v>
      </c>
      <c r="AT12" s="94">
        <f>IF(AT11=31,WEEKDAY(DATE($X$2,$AB$2,31)),0)</f>
        <v>0</v>
      </c>
      <c r="AU12" s="1003"/>
      <c r="AV12" s="1004"/>
      <c r="AW12" s="1003"/>
      <c r="AX12" s="1004"/>
      <c r="AY12" s="998"/>
      <c r="AZ12" s="998"/>
      <c r="BA12" s="998"/>
      <c r="BB12" s="998"/>
      <c r="BC12" s="998"/>
      <c r="BD12" s="998"/>
    </row>
    <row r="13" spans="1:57" ht="20.25" customHeight="1" thickBot="1">
      <c r="A13" s="71"/>
      <c r="B13" s="985"/>
      <c r="C13" s="971"/>
      <c r="D13" s="972"/>
      <c r="E13" s="970"/>
      <c r="F13" s="972"/>
      <c r="G13" s="970"/>
      <c r="H13" s="971"/>
      <c r="I13" s="971"/>
      <c r="J13" s="971"/>
      <c r="K13" s="972"/>
      <c r="L13" s="970"/>
      <c r="M13" s="971"/>
      <c r="N13" s="971"/>
      <c r="O13" s="988"/>
      <c r="P13" s="91" t="str">
        <f>IF(P12=1,"日",IF(P12=2,"月",IF(P12=3,"火",IF(P12=4,"水",IF(P12=5,"木",IF(P12=6,"金","土"))))))</f>
        <v>火</v>
      </c>
      <c r="Q13" s="92" t="str">
        <f t="shared" ref="Q13:V13" si="0">IF(Q12=1,"日",IF(Q12=2,"月",IF(Q12=3,"火",IF(Q12=4,"水",IF(Q12=5,"木",IF(Q12=6,"金","土"))))))</f>
        <v>水</v>
      </c>
      <c r="R13" s="92" t="str">
        <f t="shared" si="0"/>
        <v>木</v>
      </c>
      <c r="S13" s="92" t="str">
        <f t="shared" si="0"/>
        <v>金</v>
      </c>
      <c r="T13" s="92" t="str">
        <f t="shared" si="0"/>
        <v>土</v>
      </c>
      <c r="U13" s="92" t="str">
        <f t="shared" si="0"/>
        <v>日</v>
      </c>
      <c r="V13" s="93" t="str">
        <f t="shared" si="0"/>
        <v>月</v>
      </c>
      <c r="W13" s="91" t="str">
        <f t="shared" ref="W13" si="1">IF(W12=1,"日",IF(W12=2,"月",IF(W12=3,"火",IF(W12=4,"水",IF(W12=5,"木",IF(W12=6,"金","土"))))))</f>
        <v>火</v>
      </c>
      <c r="X13" s="92" t="str">
        <f t="shared" ref="X13" si="2">IF(X12=1,"日",IF(X12=2,"月",IF(X12=3,"火",IF(X12=4,"水",IF(X12=5,"木",IF(X12=6,"金","土"))))))</f>
        <v>水</v>
      </c>
      <c r="Y13" s="92" t="str">
        <f t="shared" ref="Y13" si="3">IF(Y12=1,"日",IF(Y12=2,"月",IF(Y12=3,"火",IF(Y12=4,"水",IF(Y12=5,"木",IF(Y12=6,"金","土"))))))</f>
        <v>木</v>
      </c>
      <c r="Z13" s="92" t="str">
        <f t="shared" ref="Z13" si="4">IF(Z12=1,"日",IF(Z12=2,"月",IF(Z12=3,"火",IF(Z12=4,"水",IF(Z12=5,"木",IF(Z12=6,"金","土"))))))</f>
        <v>金</v>
      </c>
      <c r="AA13" s="92" t="str">
        <f t="shared" ref="AA13" si="5">IF(AA12=1,"日",IF(AA12=2,"月",IF(AA12=3,"火",IF(AA12=4,"水",IF(AA12=5,"木",IF(AA12=6,"金","土"))))))</f>
        <v>土</v>
      </c>
      <c r="AB13" s="92" t="str">
        <f t="shared" ref="AB13" si="6">IF(AB12=1,"日",IF(AB12=2,"月",IF(AB12=3,"火",IF(AB12=4,"水",IF(AB12=5,"木",IF(AB12=6,"金","土"))))))</f>
        <v>日</v>
      </c>
      <c r="AC13" s="93" t="str">
        <f t="shared" ref="AC13" si="7">IF(AC12=1,"日",IF(AC12=2,"月",IF(AC12=3,"火",IF(AC12=4,"水",IF(AC12=5,"木",IF(AC12=6,"金","土"))))))</f>
        <v>月</v>
      </c>
      <c r="AD13" s="91" t="str">
        <f t="shared" ref="AD13" si="8">IF(AD12=1,"日",IF(AD12=2,"月",IF(AD12=3,"火",IF(AD12=4,"水",IF(AD12=5,"木",IF(AD12=6,"金","土"))))))</f>
        <v>火</v>
      </c>
      <c r="AE13" s="92" t="str">
        <f t="shared" ref="AE13" si="9">IF(AE12=1,"日",IF(AE12=2,"月",IF(AE12=3,"火",IF(AE12=4,"水",IF(AE12=5,"木",IF(AE12=6,"金","土"))))))</f>
        <v>水</v>
      </c>
      <c r="AF13" s="92" t="str">
        <f t="shared" ref="AF13" si="10">IF(AF12=1,"日",IF(AF12=2,"月",IF(AF12=3,"火",IF(AF12=4,"水",IF(AF12=5,"木",IF(AF12=6,"金","土"))))))</f>
        <v>木</v>
      </c>
      <c r="AG13" s="92" t="str">
        <f t="shared" ref="AG13" si="11">IF(AG12=1,"日",IF(AG12=2,"月",IF(AG12=3,"火",IF(AG12=4,"水",IF(AG12=5,"木",IF(AG12=6,"金","土"))))))</f>
        <v>金</v>
      </c>
      <c r="AH13" s="92" t="str">
        <f t="shared" ref="AH13" si="12">IF(AH12=1,"日",IF(AH12=2,"月",IF(AH12=3,"火",IF(AH12=4,"水",IF(AH12=5,"木",IF(AH12=6,"金","土"))))))</f>
        <v>土</v>
      </c>
      <c r="AI13" s="92" t="str">
        <f t="shared" ref="AI13" si="13">IF(AI12=1,"日",IF(AI12=2,"月",IF(AI12=3,"火",IF(AI12=4,"水",IF(AI12=5,"木",IF(AI12=6,"金","土"))))))</f>
        <v>日</v>
      </c>
      <c r="AJ13" s="93" t="str">
        <f t="shared" ref="AJ13" si="14">IF(AJ12=1,"日",IF(AJ12=2,"月",IF(AJ12=3,"火",IF(AJ12=4,"水",IF(AJ12=5,"木",IF(AJ12=6,"金","土"))))))</f>
        <v>月</v>
      </c>
      <c r="AK13" s="91" t="str">
        <f t="shared" ref="AK13" si="15">IF(AK12=1,"日",IF(AK12=2,"月",IF(AK12=3,"火",IF(AK12=4,"水",IF(AK12=5,"木",IF(AK12=6,"金","土"))))))</f>
        <v>火</v>
      </c>
      <c r="AL13" s="92" t="str">
        <f t="shared" ref="AL13" si="16">IF(AL12=1,"日",IF(AL12=2,"月",IF(AL12=3,"火",IF(AL12=4,"水",IF(AL12=5,"木",IF(AL12=6,"金","土"))))))</f>
        <v>水</v>
      </c>
      <c r="AM13" s="92" t="str">
        <f t="shared" ref="AM13" si="17">IF(AM12=1,"日",IF(AM12=2,"月",IF(AM12=3,"火",IF(AM12=4,"水",IF(AM12=5,"木",IF(AM12=6,"金","土"))))))</f>
        <v>木</v>
      </c>
      <c r="AN13" s="92" t="str">
        <f t="shared" ref="AN13" si="18">IF(AN12=1,"日",IF(AN12=2,"月",IF(AN12=3,"火",IF(AN12=4,"水",IF(AN12=5,"木",IF(AN12=6,"金","土"))))))</f>
        <v>金</v>
      </c>
      <c r="AO13" s="92" t="str">
        <f t="shared" ref="AO13" si="19">IF(AO12=1,"日",IF(AO12=2,"月",IF(AO12=3,"火",IF(AO12=4,"水",IF(AO12=5,"木",IF(AO12=6,"金","土"))))))</f>
        <v>土</v>
      </c>
      <c r="AP13" s="92" t="str">
        <f t="shared" ref="AP13" si="20">IF(AP12=1,"日",IF(AP12=2,"月",IF(AP12=3,"火",IF(AP12=4,"水",IF(AP12=5,"木",IF(AP12=6,"金","土"))))))</f>
        <v>日</v>
      </c>
      <c r="AQ13" s="93" t="str">
        <f t="shared" ref="AQ13" si="21">IF(AQ12=1,"日",IF(AQ12=2,"月",IF(AQ12=3,"火",IF(AQ12=4,"水",IF(AQ12=5,"木",IF(AQ12=6,"金","土"))))))</f>
        <v>月</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005"/>
      <c r="AV13" s="1006"/>
      <c r="AW13" s="1005"/>
      <c r="AX13" s="1006"/>
      <c r="AY13" s="998"/>
      <c r="AZ13" s="998"/>
      <c r="BA13" s="998"/>
      <c r="BB13" s="998"/>
      <c r="BC13" s="998"/>
      <c r="BD13" s="998"/>
    </row>
    <row r="14" spans="1:57" ht="39.950000000000003" customHeight="1">
      <c r="A14" s="71"/>
      <c r="B14" s="85">
        <v>1</v>
      </c>
      <c r="C14" s="952"/>
      <c r="D14" s="953"/>
      <c r="E14" s="954"/>
      <c r="F14" s="955"/>
      <c r="G14" s="956"/>
      <c r="H14" s="957"/>
      <c r="I14" s="957"/>
      <c r="J14" s="957"/>
      <c r="K14" s="958"/>
      <c r="L14" s="959"/>
      <c r="M14" s="960"/>
      <c r="N14" s="960"/>
      <c r="O14" s="961"/>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973">
        <f>IF($AZ$3="４週",SUM(P14:AQ14),IF($AZ$3="暦月",SUM(P14:AT14),""))</f>
        <v>0</v>
      </c>
      <c r="AV14" s="974"/>
      <c r="AW14" s="975">
        <f t="shared" ref="AW14:AW25" si="22">IF($AZ$3="４週",AU14/4,IF($AZ$3="暦月",AU14/($AZ$7/7),""))</f>
        <v>0</v>
      </c>
      <c r="AX14" s="976"/>
      <c r="AY14" s="924"/>
      <c r="AZ14" s="925"/>
      <c r="BA14" s="925"/>
      <c r="BB14" s="925"/>
      <c r="BC14" s="925"/>
      <c r="BD14" s="926"/>
    </row>
    <row r="15" spans="1:57" ht="39.950000000000003" customHeight="1">
      <c r="A15" s="71"/>
      <c r="B15" s="86">
        <f t="shared" ref="B15:B25" si="23">B14+1</f>
        <v>2</v>
      </c>
      <c r="C15" s="927"/>
      <c r="D15" s="928"/>
      <c r="E15" s="929"/>
      <c r="F15" s="930"/>
      <c r="G15" s="931"/>
      <c r="H15" s="932"/>
      <c r="I15" s="932"/>
      <c r="J15" s="932"/>
      <c r="K15" s="933"/>
      <c r="L15" s="934"/>
      <c r="M15" s="935"/>
      <c r="N15" s="935"/>
      <c r="O15" s="936"/>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977">
        <f>IF($AZ$3="４週",SUM(P15:AQ15),IF($AZ$3="暦月",SUM(P15:AT15),""))</f>
        <v>0</v>
      </c>
      <c r="AV15" s="978"/>
      <c r="AW15" s="962">
        <f t="shared" si="22"/>
        <v>0</v>
      </c>
      <c r="AX15" s="963"/>
      <c r="AY15" s="921"/>
      <c r="AZ15" s="922"/>
      <c r="BA15" s="922"/>
      <c r="BB15" s="922"/>
      <c r="BC15" s="922"/>
      <c r="BD15" s="923"/>
    </row>
    <row r="16" spans="1:57" ht="39.950000000000003" customHeight="1">
      <c r="A16" s="71"/>
      <c r="B16" s="86">
        <f t="shared" si="23"/>
        <v>3</v>
      </c>
      <c r="C16" s="927"/>
      <c r="D16" s="928"/>
      <c r="E16" s="929"/>
      <c r="F16" s="930"/>
      <c r="G16" s="931"/>
      <c r="H16" s="932"/>
      <c r="I16" s="932"/>
      <c r="J16" s="932"/>
      <c r="K16" s="933"/>
      <c r="L16" s="934"/>
      <c r="M16" s="935"/>
      <c r="N16" s="935"/>
      <c r="O16" s="936"/>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977">
        <f>IF($AZ$3="４週",SUM(P16:AQ16),IF($AZ$3="暦月",SUM(P16:AT16),""))</f>
        <v>0</v>
      </c>
      <c r="AV16" s="978"/>
      <c r="AW16" s="962">
        <f t="shared" si="22"/>
        <v>0</v>
      </c>
      <c r="AX16" s="963"/>
      <c r="AY16" s="921"/>
      <c r="AZ16" s="922"/>
      <c r="BA16" s="922"/>
      <c r="BB16" s="922"/>
      <c r="BC16" s="922"/>
      <c r="BD16" s="923"/>
    </row>
    <row r="17" spans="1:56" ht="39.950000000000003" customHeight="1">
      <c r="A17" s="71"/>
      <c r="B17" s="86">
        <f t="shared" si="23"/>
        <v>4</v>
      </c>
      <c r="C17" s="927"/>
      <c r="D17" s="928"/>
      <c r="E17" s="929"/>
      <c r="F17" s="930"/>
      <c r="G17" s="931"/>
      <c r="H17" s="932"/>
      <c r="I17" s="932"/>
      <c r="J17" s="932"/>
      <c r="K17" s="933"/>
      <c r="L17" s="934"/>
      <c r="M17" s="935"/>
      <c r="N17" s="935"/>
      <c r="O17" s="936"/>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977">
        <f>IF($AZ$3="４週",SUM(P17:AQ17),IF($AZ$3="暦月",SUM(P17:AT17),""))</f>
        <v>0</v>
      </c>
      <c r="AV17" s="978"/>
      <c r="AW17" s="962">
        <f t="shared" si="22"/>
        <v>0</v>
      </c>
      <c r="AX17" s="963"/>
      <c r="AY17" s="921"/>
      <c r="AZ17" s="922"/>
      <c r="BA17" s="922"/>
      <c r="BB17" s="922"/>
      <c r="BC17" s="922"/>
      <c r="BD17" s="923"/>
    </row>
    <row r="18" spans="1:56" ht="39.950000000000003" customHeight="1">
      <c r="A18" s="71"/>
      <c r="B18" s="86">
        <f t="shared" si="23"/>
        <v>5</v>
      </c>
      <c r="C18" s="927"/>
      <c r="D18" s="928"/>
      <c r="E18" s="929"/>
      <c r="F18" s="930"/>
      <c r="G18" s="931"/>
      <c r="H18" s="932"/>
      <c r="I18" s="932"/>
      <c r="J18" s="932"/>
      <c r="K18" s="933"/>
      <c r="L18" s="934"/>
      <c r="M18" s="935"/>
      <c r="N18" s="935"/>
      <c r="O18" s="936"/>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977">
        <f t="shared" ref="AU18:AU25" si="24">IF($AZ$3="４週",SUM(P18:AQ18),IF($AZ$3="暦月",SUM(P18:AT18),""))</f>
        <v>0</v>
      </c>
      <c r="AV18" s="978"/>
      <c r="AW18" s="962">
        <f t="shared" si="22"/>
        <v>0</v>
      </c>
      <c r="AX18" s="963"/>
      <c r="AY18" s="921"/>
      <c r="AZ18" s="922"/>
      <c r="BA18" s="922"/>
      <c r="BB18" s="922"/>
      <c r="BC18" s="922"/>
      <c r="BD18" s="923"/>
    </row>
    <row r="19" spans="1:56" ht="39.950000000000003" customHeight="1">
      <c r="A19" s="71"/>
      <c r="B19" s="86">
        <f t="shared" si="23"/>
        <v>6</v>
      </c>
      <c r="C19" s="927"/>
      <c r="D19" s="928"/>
      <c r="E19" s="929"/>
      <c r="F19" s="930"/>
      <c r="G19" s="931"/>
      <c r="H19" s="932"/>
      <c r="I19" s="932"/>
      <c r="J19" s="932"/>
      <c r="K19" s="933"/>
      <c r="L19" s="934"/>
      <c r="M19" s="935"/>
      <c r="N19" s="935"/>
      <c r="O19" s="936"/>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977">
        <f t="shared" si="24"/>
        <v>0</v>
      </c>
      <c r="AV19" s="978"/>
      <c r="AW19" s="962">
        <f t="shared" si="22"/>
        <v>0</v>
      </c>
      <c r="AX19" s="963"/>
      <c r="AY19" s="921"/>
      <c r="AZ19" s="922"/>
      <c r="BA19" s="922"/>
      <c r="BB19" s="922"/>
      <c r="BC19" s="922"/>
      <c r="BD19" s="923"/>
    </row>
    <row r="20" spans="1:56" ht="39.950000000000003" customHeight="1">
      <c r="A20" s="71"/>
      <c r="B20" s="86">
        <f t="shared" si="23"/>
        <v>7</v>
      </c>
      <c r="C20" s="927"/>
      <c r="D20" s="928"/>
      <c r="E20" s="929"/>
      <c r="F20" s="930"/>
      <c r="G20" s="931"/>
      <c r="H20" s="932"/>
      <c r="I20" s="932"/>
      <c r="J20" s="932"/>
      <c r="K20" s="933"/>
      <c r="L20" s="934"/>
      <c r="M20" s="935"/>
      <c r="N20" s="935"/>
      <c r="O20" s="936"/>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977">
        <f>IF($AZ$3="４週",SUM(P20:AQ20),IF($AZ$3="暦月",SUM(P20:AT20),""))</f>
        <v>0</v>
      </c>
      <c r="AV20" s="978"/>
      <c r="AW20" s="962">
        <f t="shared" si="22"/>
        <v>0</v>
      </c>
      <c r="AX20" s="963"/>
      <c r="AY20" s="921"/>
      <c r="AZ20" s="922"/>
      <c r="BA20" s="922"/>
      <c r="BB20" s="922"/>
      <c r="BC20" s="922"/>
      <c r="BD20" s="923"/>
    </row>
    <row r="21" spans="1:56" ht="39.950000000000003" customHeight="1">
      <c r="A21" s="71"/>
      <c r="B21" s="86">
        <f t="shared" si="23"/>
        <v>8</v>
      </c>
      <c r="C21" s="927"/>
      <c r="D21" s="928"/>
      <c r="E21" s="929"/>
      <c r="F21" s="930"/>
      <c r="G21" s="931"/>
      <c r="H21" s="932"/>
      <c r="I21" s="932"/>
      <c r="J21" s="932"/>
      <c r="K21" s="933"/>
      <c r="L21" s="934"/>
      <c r="M21" s="935"/>
      <c r="N21" s="935"/>
      <c r="O21" s="936"/>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977">
        <f t="shared" si="24"/>
        <v>0</v>
      </c>
      <c r="AV21" s="978"/>
      <c r="AW21" s="962">
        <f t="shared" si="22"/>
        <v>0</v>
      </c>
      <c r="AX21" s="963"/>
      <c r="AY21" s="921"/>
      <c r="AZ21" s="922"/>
      <c r="BA21" s="922"/>
      <c r="BB21" s="922"/>
      <c r="BC21" s="922"/>
      <c r="BD21" s="923"/>
    </row>
    <row r="22" spans="1:56" ht="39.950000000000003" customHeight="1">
      <c r="A22" s="71"/>
      <c r="B22" s="86">
        <f t="shared" si="23"/>
        <v>9</v>
      </c>
      <c r="C22" s="927"/>
      <c r="D22" s="928"/>
      <c r="E22" s="929"/>
      <c r="F22" s="930"/>
      <c r="G22" s="931"/>
      <c r="H22" s="932"/>
      <c r="I22" s="932"/>
      <c r="J22" s="932"/>
      <c r="K22" s="933"/>
      <c r="L22" s="934"/>
      <c r="M22" s="935"/>
      <c r="N22" s="935"/>
      <c r="O22" s="936"/>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977">
        <f t="shared" si="24"/>
        <v>0</v>
      </c>
      <c r="AV22" s="978"/>
      <c r="AW22" s="962">
        <f t="shared" si="22"/>
        <v>0</v>
      </c>
      <c r="AX22" s="963"/>
      <c r="AY22" s="921"/>
      <c r="AZ22" s="922"/>
      <c r="BA22" s="922"/>
      <c r="BB22" s="922"/>
      <c r="BC22" s="922"/>
      <c r="BD22" s="923"/>
    </row>
    <row r="23" spans="1:56" ht="39.950000000000003" customHeight="1">
      <c r="A23" s="71"/>
      <c r="B23" s="86">
        <f t="shared" si="23"/>
        <v>10</v>
      </c>
      <c r="C23" s="927"/>
      <c r="D23" s="928"/>
      <c r="E23" s="929"/>
      <c r="F23" s="930"/>
      <c r="G23" s="931"/>
      <c r="H23" s="932"/>
      <c r="I23" s="932"/>
      <c r="J23" s="932"/>
      <c r="K23" s="933"/>
      <c r="L23" s="934"/>
      <c r="M23" s="935"/>
      <c r="N23" s="935"/>
      <c r="O23" s="936"/>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977">
        <f t="shared" si="24"/>
        <v>0</v>
      </c>
      <c r="AV23" s="978"/>
      <c r="AW23" s="962">
        <f t="shared" si="22"/>
        <v>0</v>
      </c>
      <c r="AX23" s="963"/>
      <c r="AY23" s="921"/>
      <c r="AZ23" s="922"/>
      <c r="BA23" s="922"/>
      <c r="BB23" s="922"/>
      <c r="BC23" s="922"/>
      <c r="BD23" s="923"/>
    </row>
    <row r="24" spans="1:56" ht="39.950000000000003" customHeight="1">
      <c r="A24" s="71"/>
      <c r="B24" s="86">
        <f t="shared" si="23"/>
        <v>11</v>
      </c>
      <c r="C24" s="927"/>
      <c r="D24" s="928"/>
      <c r="E24" s="929"/>
      <c r="F24" s="930"/>
      <c r="G24" s="931"/>
      <c r="H24" s="932"/>
      <c r="I24" s="932"/>
      <c r="J24" s="932"/>
      <c r="K24" s="933"/>
      <c r="L24" s="934"/>
      <c r="M24" s="935"/>
      <c r="N24" s="935"/>
      <c r="O24" s="936"/>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977">
        <f t="shared" si="24"/>
        <v>0</v>
      </c>
      <c r="AV24" s="978"/>
      <c r="AW24" s="962">
        <f t="shared" si="22"/>
        <v>0</v>
      </c>
      <c r="AX24" s="963"/>
      <c r="AY24" s="921"/>
      <c r="AZ24" s="922"/>
      <c r="BA24" s="922"/>
      <c r="BB24" s="922"/>
      <c r="BC24" s="922"/>
      <c r="BD24" s="923"/>
    </row>
    <row r="25" spans="1:56" ht="39.950000000000003" customHeight="1" thickBot="1">
      <c r="A25" s="71"/>
      <c r="B25" s="87">
        <f t="shared" si="23"/>
        <v>12</v>
      </c>
      <c r="C25" s="937"/>
      <c r="D25" s="938"/>
      <c r="E25" s="939"/>
      <c r="F25" s="940"/>
      <c r="G25" s="941"/>
      <c r="H25" s="942"/>
      <c r="I25" s="942"/>
      <c r="J25" s="942"/>
      <c r="K25" s="943"/>
      <c r="L25" s="944"/>
      <c r="M25" s="945"/>
      <c r="N25" s="945"/>
      <c r="O25" s="946"/>
      <c r="P25" s="135"/>
      <c r="Q25" s="136"/>
      <c r="R25" s="136"/>
      <c r="S25" s="136"/>
      <c r="T25" s="136"/>
      <c r="U25" s="136"/>
      <c r="V25" s="137"/>
      <c r="W25" s="135"/>
      <c r="X25" s="136"/>
      <c r="Y25" s="136"/>
      <c r="Z25" s="136"/>
      <c r="AA25" s="136"/>
      <c r="AB25" s="136"/>
      <c r="AC25" s="137"/>
      <c r="AD25" s="135"/>
      <c r="AE25" s="136"/>
      <c r="AF25" s="136"/>
      <c r="AG25" s="136"/>
      <c r="AH25" s="136"/>
      <c r="AI25" s="136"/>
      <c r="AJ25" s="137"/>
      <c r="AK25" s="135"/>
      <c r="AL25" s="136"/>
      <c r="AM25" s="136"/>
      <c r="AN25" s="136"/>
      <c r="AO25" s="136"/>
      <c r="AP25" s="136"/>
      <c r="AQ25" s="137"/>
      <c r="AR25" s="135"/>
      <c r="AS25" s="136"/>
      <c r="AT25" s="137"/>
      <c r="AU25" s="992">
        <f t="shared" si="24"/>
        <v>0</v>
      </c>
      <c r="AV25" s="993"/>
      <c r="AW25" s="950">
        <f t="shared" si="22"/>
        <v>0</v>
      </c>
      <c r="AX25" s="951"/>
      <c r="AY25" s="947"/>
      <c r="AZ25" s="948"/>
      <c r="BA25" s="948"/>
      <c r="BB25" s="948"/>
      <c r="BC25" s="948"/>
      <c r="BD25" s="949"/>
    </row>
    <row r="26" spans="1:56" ht="20.25" customHeight="1">
      <c r="A26" s="71"/>
      <c r="B26" s="71"/>
      <c r="C26" s="75"/>
      <c r="D26" s="76"/>
      <c r="E26" s="77"/>
      <c r="F26" s="73"/>
      <c r="G26" s="73"/>
      <c r="H26" s="73"/>
      <c r="I26" s="73"/>
      <c r="J26" s="73"/>
      <c r="K26" s="73"/>
      <c r="L26" s="73"/>
      <c r="M26" s="73"/>
      <c r="N26" s="73"/>
      <c r="O26" s="73"/>
      <c r="P26" s="73"/>
      <c r="Q26" s="73"/>
      <c r="R26" s="73"/>
      <c r="S26" s="73"/>
      <c r="T26" s="73"/>
      <c r="U26" s="73"/>
      <c r="V26" s="73"/>
      <c r="W26" s="73"/>
      <c r="X26" s="73"/>
      <c r="Y26" s="73"/>
      <c r="Z26" s="73"/>
      <c r="AA26" s="73"/>
      <c r="AB26" s="73"/>
      <c r="AC26" s="78"/>
      <c r="AD26" s="73"/>
      <c r="AE26" s="73"/>
      <c r="AF26" s="73"/>
      <c r="AG26" s="73"/>
      <c r="AH26" s="73"/>
      <c r="AI26" s="73"/>
      <c r="AJ26" s="73"/>
      <c r="AK26" s="73"/>
      <c r="AL26" s="73"/>
      <c r="AM26" s="73"/>
      <c r="AN26" s="73"/>
      <c r="AO26" s="73"/>
      <c r="AP26" s="73"/>
      <c r="AQ26" s="73"/>
      <c r="AR26" s="73"/>
      <c r="AS26" s="73"/>
      <c r="AT26" s="73"/>
      <c r="AU26" s="73"/>
      <c r="AV26" s="71"/>
      <c r="AW26" s="71"/>
      <c r="AX26" s="71"/>
      <c r="AY26" s="71"/>
      <c r="AZ26" s="71"/>
      <c r="BA26" s="71"/>
      <c r="BB26" s="71"/>
      <c r="BC26" s="71"/>
      <c r="BD26" s="71"/>
    </row>
    <row r="27" spans="1:56" ht="20.25" customHeight="1">
      <c r="A27" s="71"/>
      <c r="B27" s="97" t="s">
        <v>132</v>
      </c>
      <c r="C27" s="97"/>
      <c r="D27" s="97"/>
      <c r="E27" s="97"/>
      <c r="F27" s="97"/>
      <c r="G27" s="97"/>
      <c r="H27" s="97"/>
      <c r="I27" s="97"/>
      <c r="J27" s="97"/>
      <c r="K27" s="97"/>
      <c r="L27" s="98"/>
      <c r="M27" s="97"/>
      <c r="N27" s="97"/>
      <c r="O27" s="97"/>
      <c r="P27" s="97"/>
      <c r="Q27" s="97"/>
      <c r="R27" s="97"/>
      <c r="S27" s="97"/>
      <c r="T27" s="97" t="s">
        <v>70</v>
      </c>
      <c r="U27" s="97"/>
      <c r="V27" s="97"/>
      <c r="W27" s="97"/>
      <c r="X27" s="97"/>
      <c r="Y27" s="97"/>
      <c r="Z27" s="100"/>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row>
    <row r="28" spans="1:56" ht="20.25" customHeight="1">
      <c r="A28" s="71"/>
      <c r="B28" s="97"/>
      <c r="C28" s="1014" t="s">
        <v>35</v>
      </c>
      <c r="D28" s="1014"/>
      <c r="E28" s="1014" t="s">
        <v>36</v>
      </c>
      <c r="F28" s="1014"/>
      <c r="G28" s="1014"/>
      <c r="H28" s="1014"/>
      <c r="I28" s="97"/>
      <c r="J28" s="1016" t="s">
        <v>39</v>
      </c>
      <c r="K28" s="1016"/>
      <c r="L28" s="1016"/>
      <c r="M28" s="1016"/>
      <c r="N28" s="67"/>
      <c r="O28" s="67"/>
      <c r="P28" s="96" t="s">
        <v>47</v>
      </c>
      <c r="Q28" s="96"/>
      <c r="R28" s="97"/>
      <c r="S28" s="97"/>
      <c r="T28" s="1017" t="s">
        <v>7</v>
      </c>
      <c r="U28" s="1018"/>
      <c r="V28" s="1017" t="s">
        <v>8</v>
      </c>
      <c r="W28" s="1019"/>
      <c r="X28" s="1019"/>
      <c r="Y28" s="1018"/>
      <c r="Z28" s="100"/>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row>
    <row r="29" spans="1:56" ht="20.25" customHeight="1">
      <c r="A29" s="71"/>
      <c r="B29" s="97"/>
      <c r="C29" s="1015"/>
      <c r="D29" s="1015"/>
      <c r="E29" s="1015" t="s">
        <v>37</v>
      </c>
      <c r="F29" s="1015"/>
      <c r="G29" s="1015" t="s">
        <v>38</v>
      </c>
      <c r="H29" s="1015"/>
      <c r="I29" s="97"/>
      <c r="J29" s="1015" t="s">
        <v>37</v>
      </c>
      <c r="K29" s="1015"/>
      <c r="L29" s="1015" t="s">
        <v>38</v>
      </c>
      <c r="M29" s="1015"/>
      <c r="N29" s="67"/>
      <c r="O29" s="67"/>
      <c r="P29" s="96" t="s">
        <v>44</v>
      </c>
      <c r="Q29" s="96"/>
      <c r="R29" s="97"/>
      <c r="S29" s="97"/>
      <c r="T29" s="1017" t="s">
        <v>3</v>
      </c>
      <c r="U29" s="1018"/>
      <c r="V29" s="1017" t="s">
        <v>50</v>
      </c>
      <c r="W29" s="1019"/>
      <c r="X29" s="1019"/>
      <c r="Y29" s="1018"/>
      <c r="Z29" s="141"/>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row>
    <row r="30" spans="1:56" ht="20.25" customHeight="1">
      <c r="A30" s="71"/>
      <c r="B30" s="97"/>
      <c r="C30" s="1017" t="s">
        <v>3</v>
      </c>
      <c r="D30" s="1018"/>
      <c r="E30" s="1020">
        <f>SUMIFS($AU$14:$AV$25,$C$14:$D$25,"介護支援専門員",$E$14:$F$25,"A")</f>
        <v>0</v>
      </c>
      <c r="F30" s="1021"/>
      <c r="G30" s="1022">
        <f>SUMIFS($AW$14:$AX$25,$C$14:$D$25,"介護支援専門員",$E$14:$F$25,"A")</f>
        <v>0</v>
      </c>
      <c r="H30" s="1023"/>
      <c r="I30" s="110"/>
      <c r="J30" s="979">
        <v>0</v>
      </c>
      <c r="K30" s="980"/>
      <c r="L30" s="979">
        <v>0</v>
      </c>
      <c r="M30" s="980"/>
      <c r="N30" s="109"/>
      <c r="O30" s="109"/>
      <c r="P30" s="979">
        <v>0</v>
      </c>
      <c r="Q30" s="980"/>
      <c r="R30" s="97"/>
      <c r="S30" s="97"/>
      <c r="T30" s="1017" t="s">
        <v>4</v>
      </c>
      <c r="U30" s="1018"/>
      <c r="V30" s="1017" t="s">
        <v>51</v>
      </c>
      <c r="W30" s="1019"/>
      <c r="X30" s="1019"/>
      <c r="Y30" s="1018"/>
      <c r="Z30" s="138"/>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row>
    <row r="31" spans="1:56" ht="20.25" customHeight="1">
      <c r="A31" s="71"/>
      <c r="B31" s="97"/>
      <c r="C31" s="1017" t="s">
        <v>4</v>
      </c>
      <c r="D31" s="1018"/>
      <c r="E31" s="1020">
        <f>SUMIFS($AU$14:$AV$25,$C$14:$D$25,"介護支援専門員",$E$14:$F$25,"B")</f>
        <v>0</v>
      </c>
      <c r="F31" s="1021"/>
      <c r="G31" s="1022">
        <f>SUMIFS($AW$14:$AX$25,$C$14:$D$25,"介護支援専門員",$E$14:$F$25,"B")</f>
        <v>0</v>
      </c>
      <c r="H31" s="1023"/>
      <c r="I31" s="110"/>
      <c r="J31" s="979">
        <v>0</v>
      </c>
      <c r="K31" s="980"/>
      <c r="L31" s="979">
        <v>0</v>
      </c>
      <c r="M31" s="980"/>
      <c r="N31" s="109"/>
      <c r="O31" s="109"/>
      <c r="P31" s="979">
        <v>0</v>
      </c>
      <c r="Q31" s="980"/>
      <c r="R31" s="97"/>
      <c r="S31" s="97"/>
      <c r="T31" s="1017" t="s">
        <v>5</v>
      </c>
      <c r="U31" s="1018"/>
      <c r="V31" s="1017" t="s">
        <v>52</v>
      </c>
      <c r="W31" s="1019"/>
      <c r="X31" s="1019"/>
      <c r="Y31" s="1018"/>
      <c r="Z31" s="138"/>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row>
    <row r="32" spans="1:56" ht="20.25" customHeight="1">
      <c r="A32" s="71"/>
      <c r="B32" s="97"/>
      <c r="C32" s="1017" t="s">
        <v>5</v>
      </c>
      <c r="D32" s="1018"/>
      <c r="E32" s="1020">
        <f>SUMIFS($AU$14:$AV$25,$C$14:$D$25,"介護支援専門員",$E$14:$F$25,"C")</f>
        <v>0</v>
      </c>
      <c r="F32" s="1021"/>
      <c r="G32" s="1022">
        <f>SUMIFS($AW$14:$AX$25,$C$14:$D$25,"介護支援専門員",$E$14:$F$25,"C")</f>
        <v>0</v>
      </c>
      <c r="H32" s="1023"/>
      <c r="I32" s="110"/>
      <c r="J32" s="979">
        <v>0</v>
      </c>
      <c r="K32" s="980"/>
      <c r="L32" s="981">
        <v>0</v>
      </c>
      <c r="M32" s="982"/>
      <c r="N32" s="109"/>
      <c r="O32" s="109"/>
      <c r="P32" s="1020" t="s">
        <v>30</v>
      </c>
      <c r="Q32" s="1021"/>
      <c r="R32" s="97"/>
      <c r="S32" s="97"/>
      <c r="T32" s="1017" t="s">
        <v>6</v>
      </c>
      <c r="U32" s="1018"/>
      <c r="V32" s="1017" t="s">
        <v>69</v>
      </c>
      <c r="W32" s="1019"/>
      <c r="X32" s="1019"/>
      <c r="Y32" s="1018"/>
      <c r="Z32" s="139"/>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8" ht="20.25" customHeight="1">
      <c r="A33" s="71"/>
      <c r="B33" s="97"/>
      <c r="C33" s="1017" t="s">
        <v>6</v>
      </c>
      <c r="D33" s="1018"/>
      <c r="E33" s="1020">
        <f>SUMIFS($AU$14:$AV$25,$C$14:$D$25,"介護支援専門員",$E$14:$F$25,"D")</f>
        <v>0</v>
      </c>
      <c r="F33" s="1021"/>
      <c r="G33" s="1022">
        <f>SUMIFS($AW$14:$AX$25,$C$14:$D$25,"介護支援専門員",$E$14:$F$25,"D")</f>
        <v>0</v>
      </c>
      <c r="H33" s="1023"/>
      <c r="I33" s="110"/>
      <c r="J33" s="979">
        <v>0</v>
      </c>
      <c r="K33" s="980"/>
      <c r="L33" s="981">
        <v>0</v>
      </c>
      <c r="M33" s="982"/>
      <c r="N33" s="109"/>
      <c r="O33" s="109"/>
      <c r="P33" s="1020" t="s">
        <v>30</v>
      </c>
      <c r="Q33" s="1021"/>
      <c r="R33" s="97"/>
      <c r="S33" s="97"/>
      <c r="T33" s="97"/>
      <c r="U33" s="1030"/>
      <c r="V33" s="1030"/>
      <c r="W33" s="1037"/>
      <c r="X33" s="1037"/>
      <c r="Y33" s="145"/>
      <c r="Z33" s="145"/>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8" ht="20.25" customHeight="1">
      <c r="A34" s="71"/>
      <c r="B34" s="97"/>
      <c r="C34" s="1017" t="s">
        <v>27</v>
      </c>
      <c r="D34" s="1018"/>
      <c r="E34" s="1020">
        <f>SUM(E30:F33)</f>
        <v>0</v>
      </c>
      <c r="F34" s="1021"/>
      <c r="G34" s="1022">
        <f>SUM(G30:H33)</f>
        <v>0</v>
      </c>
      <c r="H34" s="1023"/>
      <c r="I34" s="110"/>
      <c r="J34" s="1020">
        <f>SUM(J30:K33)</f>
        <v>0</v>
      </c>
      <c r="K34" s="1021"/>
      <c r="L34" s="1020">
        <f>SUM(L30:M33)</f>
        <v>0</v>
      </c>
      <c r="M34" s="1021"/>
      <c r="N34" s="109"/>
      <c r="O34" s="109"/>
      <c r="P34" s="1020">
        <f>SUM(P30:Q31)</f>
        <v>0</v>
      </c>
      <c r="Q34" s="1021"/>
      <c r="R34" s="97"/>
      <c r="S34" s="97"/>
      <c r="T34" s="97"/>
      <c r="U34" s="1030"/>
      <c r="V34" s="1030"/>
      <c r="W34" s="1037"/>
      <c r="X34" s="1037"/>
      <c r="Y34" s="144"/>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8" ht="20.25" customHeight="1">
      <c r="A35" s="71"/>
      <c r="B35" s="97"/>
      <c r="C35" s="97"/>
      <c r="D35" s="97"/>
      <c r="E35" s="97"/>
      <c r="F35" s="97"/>
      <c r="G35" s="97"/>
      <c r="H35" s="97"/>
      <c r="I35" s="97"/>
      <c r="J35" s="97"/>
      <c r="K35" s="97"/>
      <c r="L35" s="98"/>
      <c r="M35" s="97"/>
      <c r="N35" s="97"/>
      <c r="O35" s="97"/>
      <c r="P35" s="97"/>
      <c r="Q35" s="97"/>
      <c r="R35" s="97"/>
      <c r="S35" s="97"/>
      <c r="T35" s="97"/>
      <c r="U35" s="100"/>
      <c r="V35" s="100"/>
      <c r="W35" s="100"/>
      <c r="X35" s="100"/>
      <c r="Y35" s="100"/>
      <c r="Z35" s="100"/>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8" ht="20.25" customHeight="1">
      <c r="A36" s="71"/>
      <c r="B36" s="97"/>
      <c r="C36" s="98" t="s">
        <v>45</v>
      </c>
      <c r="D36" s="97"/>
      <c r="E36" s="97"/>
      <c r="F36" s="97"/>
      <c r="G36" s="97"/>
      <c r="H36" s="97"/>
      <c r="I36" s="105" t="s">
        <v>89</v>
      </c>
      <c r="J36" s="1032" t="s">
        <v>90</v>
      </c>
      <c r="K36" s="1033"/>
      <c r="L36" s="106"/>
      <c r="M36" s="105"/>
      <c r="N36" s="97"/>
      <c r="O36" s="97"/>
      <c r="P36" s="97"/>
      <c r="Q36" s="97"/>
      <c r="R36" s="97"/>
      <c r="S36" s="97"/>
      <c r="T36" s="97"/>
      <c r="U36" s="101"/>
      <c r="V36" s="100"/>
      <c r="W36" s="100"/>
      <c r="X36" s="100"/>
      <c r="Y36" s="100"/>
      <c r="Z36" s="100"/>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8" ht="20.25" customHeight="1">
      <c r="A37" s="71"/>
      <c r="B37" s="97"/>
      <c r="C37" s="97" t="s">
        <v>40</v>
      </c>
      <c r="D37" s="97"/>
      <c r="E37" s="97"/>
      <c r="F37" s="97"/>
      <c r="G37" s="97"/>
      <c r="H37" s="97" t="s">
        <v>41</v>
      </c>
      <c r="I37" s="97"/>
      <c r="J37" s="97"/>
      <c r="K37" s="97"/>
      <c r="L37" s="98"/>
      <c r="M37" s="97"/>
      <c r="N37" s="97"/>
      <c r="O37" s="97"/>
      <c r="P37" s="97"/>
      <c r="Q37" s="97"/>
      <c r="R37" s="97"/>
      <c r="S37" s="97"/>
      <c r="T37" s="97"/>
      <c r="U37" s="100"/>
      <c r="V37" s="100"/>
      <c r="W37" s="100"/>
      <c r="X37" s="100"/>
      <c r="Y37" s="100"/>
      <c r="Z37" s="100"/>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8" ht="20.25" customHeight="1">
      <c r="A38" s="71"/>
      <c r="B38" s="97"/>
      <c r="C38" s="97" t="str">
        <f>IF($J$36="週","対象時間数（週平均）","対象時間数（当月合計）")</f>
        <v>対象時間数（週平均）</v>
      </c>
      <c r="D38" s="97"/>
      <c r="E38" s="97"/>
      <c r="F38" s="97"/>
      <c r="G38" s="97"/>
      <c r="H38" s="97" t="str">
        <f>IF($J$36="週","週に勤務すべき時間数","当月に勤務すべき時間数")</f>
        <v>週に勤務すべき時間数</v>
      </c>
      <c r="I38" s="97"/>
      <c r="J38" s="97"/>
      <c r="K38" s="97"/>
      <c r="L38" s="98"/>
      <c r="M38" s="1015" t="s">
        <v>42</v>
      </c>
      <c r="N38" s="1015"/>
      <c r="O38" s="1015"/>
      <c r="P38" s="1015"/>
      <c r="Q38" s="97"/>
      <c r="R38" s="97"/>
      <c r="S38" s="97"/>
      <c r="T38" s="97"/>
      <c r="U38" s="100"/>
      <c r="V38" s="100"/>
      <c r="W38" s="100"/>
      <c r="X38" s="100"/>
      <c r="Y38" s="100"/>
      <c r="Z38" s="100"/>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8" ht="20.25" customHeight="1">
      <c r="A39" s="71"/>
      <c r="B39" s="97"/>
      <c r="C39" s="1034">
        <f>IF($J$36="週",L34,J34)</f>
        <v>0</v>
      </c>
      <c r="D39" s="1035"/>
      <c r="E39" s="1035"/>
      <c r="F39" s="1036"/>
      <c r="G39" s="140" t="s">
        <v>28</v>
      </c>
      <c r="H39" s="1017">
        <f>IF($J$36="週",$AV$5,$AZ$5)</f>
        <v>40</v>
      </c>
      <c r="I39" s="1019"/>
      <c r="J39" s="1019"/>
      <c r="K39" s="1018"/>
      <c r="L39" s="140" t="s">
        <v>29</v>
      </c>
      <c r="M39" s="1024">
        <f>ROUNDDOWN(C39/H39,1)</f>
        <v>0</v>
      </c>
      <c r="N39" s="1025"/>
      <c r="O39" s="1025"/>
      <c r="P39" s="1026"/>
      <c r="Q39" s="97"/>
      <c r="R39" s="97"/>
      <c r="S39" s="97"/>
      <c r="T39" s="97"/>
      <c r="U39" s="1031"/>
      <c r="V39" s="1031"/>
      <c r="W39" s="1031"/>
      <c r="X39" s="1031"/>
      <c r="Y39" s="138"/>
      <c r="Z39" s="10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8" ht="20.25" customHeight="1">
      <c r="A40" s="71"/>
      <c r="B40" s="97"/>
      <c r="C40" s="97"/>
      <c r="D40" s="97"/>
      <c r="E40" s="97"/>
      <c r="F40" s="97"/>
      <c r="G40" s="97"/>
      <c r="H40" s="97"/>
      <c r="I40" s="97"/>
      <c r="J40" s="97"/>
      <c r="K40" s="97"/>
      <c r="L40" s="98"/>
      <c r="M40" s="97" t="s">
        <v>71</v>
      </c>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8" ht="20.25" customHeight="1">
      <c r="A41" s="71"/>
      <c r="B41" s="97"/>
      <c r="C41" s="97" t="s">
        <v>121</v>
      </c>
      <c r="D41" s="97"/>
      <c r="E41" s="97"/>
      <c r="F41" s="97"/>
      <c r="G41" s="97"/>
      <c r="H41" s="97"/>
      <c r="I41" s="97"/>
      <c r="J41" s="97"/>
      <c r="K41" s="97"/>
      <c r="L41" s="98"/>
      <c r="M41" s="97"/>
      <c r="N41" s="97"/>
      <c r="O41" s="97"/>
      <c r="P41" s="97"/>
      <c r="Q41" s="97"/>
      <c r="R41" s="97"/>
      <c r="S41" s="97"/>
      <c r="T41" s="97"/>
      <c r="U41" s="97"/>
      <c r="V41" s="107"/>
      <c r="W41" s="108"/>
      <c r="X41" s="108"/>
      <c r="Y41" s="97"/>
      <c r="Z41" s="97"/>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8" ht="20.25" customHeight="1">
      <c r="A42" s="71"/>
      <c r="B42" s="97"/>
      <c r="C42" s="97" t="s">
        <v>47</v>
      </c>
      <c r="D42" s="97"/>
      <c r="E42" s="97"/>
      <c r="F42" s="97"/>
      <c r="G42" s="97"/>
      <c r="H42" s="97"/>
      <c r="I42" s="97"/>
      <c r="J42" s="97"/>
      <c r="K42" s="97"/>
      <c r="L42" s="98"/>
      <c r="M42" s="140"/>
      <c r="N42" s="140"/>
      <c r="O42" s="140"/>
      <c r="P42" s="140"/>
      <c r="Q42" s="97"/>
      <c r="R42" s="97"/>
      <c r="S42" s="97"/>
      <c r="T42" s="97"/>
      <c r="U42" s="97"/>
      <c r="V42" s="107"/>
      <c r="W42" s="108"/>
      <c r="X42" s="108"/>
      <c r="Y42" s="97"/>
      <c r="Z42" s="97"/>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8" ht="20.25" customHeight="1">
      <c r="A43" s="71"/>
      <c r="B43" s="97"/>
      <c r="C43" s="67" t="s">
        <v>43</v>
      </c>
      <c r="D43" s="67"/>
      <c r="E43" s="67"/>
      <c r="F43" s="67"/>
      <c r="G43" s="67"/>
      <c r="H43" s="97" t="s">
        <v>46</v>
      </c>
      <c r="I43" s="67"/>
      <c r="J43" s="67"/>
      <c r="K43" s="67"/>
      <c r="L43" s="67"/>
      <c r="M43" s="1015" t="s">
        <v>27</v>
      </c>
      <c r="N43" s="1015"/>
      <c r="O43" s="1015"/>
      <c r="P43" s="1015"/>
      <c r="Q43" s="97"/>
      <c r="R43" s="97"/>
      <c r="S43" s="97"/>
      <c r="T43" s="97"/>
      <c r="U43" s="97"/>
      <c r="V43" s="107"/>
      <c r="W43" s="108"/>
      <c r="X43" s="108"/>
      <c r="Y43" s="97"/>
      <c r="Z43" s="97"/>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8" ht="20.25" customHeight="1">
      <c r="A44" s="71"/>
      <c r="B44" s="97"/>
      <c r="C44" s="1017">
        <f>P34</f>
        <v>0</v>
      </c>
      <c r="D44" s="1019"/>
      <c r="E44" s="1019"/>
      <c r="F44" s="1018"/>
      <c r="G44" s="140" t="s">
        <v>81</v>
      </c>
      <c r="H44" s="1024">
        <f>M39</f>
        <v>0</v>
      </c>
      <c r="I44" s="1025"/>
      <c r="J44" s="1025"/>
      <c r="K44" s="1026"/>
      <c r="L44" s="140" t="s">
        <v>29</v>
      </c>
      <c r="M44" s="1027">
        <f>ROUNDDOWN(C44+H44,1)</f>
        <v>0</v>
      </c>
      <c r="N44" s="1028"/>
      <c r="O44" s="1028"/>
      <c r="P44" s="1029"/>
      <c r="Q44" s="97"/>
      <c r="R44" s="97"/>
      <c r="S44" s="97"/>
      <c r="T44" s="97"/>
      <c r="U44" s="97"/>
      <c r="V44" s="107"/>
      <c r="W44" s="108"/>
      <c r="X44" s="108"/>
      <c r="Y44" s="97"/>
      <c r="Z44" s="97"/>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8" ht="20.25" customHeight="1">
      <c r="A45" s="71"/>
      <c r="B45" s="97"/>
      <c r="C45" s="97"/>
      <c r="D45" s="97"/>
      <c r="E45" s="97"/>
      <c r="F45" s="97"/>
      <c r="G45" s="97"/>
      <c r="H45" s="97"/>
      <c r="I45" s="97"/>
      <c r="J45" s="97"/>
      <c r="K45" s="97"/>
      <c r="L45" s="97"/>
      <c r="M45" s="97"/>
      <c r="N45" s="98"/>
      <c r="O45" s="97"/>
      <c r="P45" s="97"/>
      <c r="Q45" s="97"/>
      <c r="R45" s="97"/>
      <c r="S45" s="97"/>
      <c r="T45" s="97"/>
      <c r="U45" s="97"/>
      <c r="V45" s="107"/>
      <c r="W45" s="108"/>
      <c r="X45" s="108"/>
      <c r="Y45" s="97"/>
      <c r="Z45" s="97"/>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8" ht="20.25" customHeight="1">
      <c r="C46" s="2"/>
      <c r="D46" s="2"/>
      <c r="E46" s="1"/>
      <c r="F46" s="1"/>
      <c r="G46" s="1"/>
      <c r="H46" s="1"/>
      <c r="I46" s="1"/>
      <c r="J46" s="1"/>
      <c r="K46" s="1"/>
      <c r="L46" s="1"/>
      <c r="M46" s="1"/>
      <c r="N46" s="1"/>
      <c r="O46" s="1"/>
      <c r="P46" s="1"/>
      <c r="Q46" s="1"/>
      <c r="R46" s="1"/>
      <c r="S46" s="1"/>
      <c r="T46" s="2"/>
      <c r="U46" s="1"/>
      <c r="V46" s="1"/>
      <c r="W46" s="1"/>
      <c r="X46" s="1"/>
      <c r="Y46" s="1"/>
      <c r="Z46" s="1"/>
      <c r="AA46" s="1"/>
      <c r="AB46" s="1"/>
      <c r="AC46" s="1"/>
      <c r="AD46" s="1"/>
      <c r="AE46" s="1"/>
      <c r="AF46" s="1"/>
      <c r="AJ46" s="7"/>
      <c r="AK46" s="8"/>
      <c r="AL46" s="8"/>
      <c r="AM46" s="1"/>
      <c r="AN46" s="1"/>
      <c r="AO46" s="1"/>
      <c r="AP46" s="1"/>
      <c r="AQ46" s="1"/>
      <c r="AR46" s="1"/>
      <c r="AS46" s="1"/>
      <c r="AT46" s="1"/>
      <c r="AU46" s="1"/>
      <c r="AV46" s="1"/>
      <c r="AW46" s="1"/>
      <c r="AX46" s="1"/>
      <c r="AY46" s="1"/>
      <c r="AZ46" s="1"/>
      <c r="BA46" s="1"/>
      <c r="BB46" s="1"/>
      <c r="BC46" s="1"/>
      <c r="BD46" s="1"/>
      <c r="BE46" s="8"/>
    </row>
    <row r="47" spans="1:58" ht="20.25" customHeight="1">
      <c r="A47" s="1"/>
      <c r="B47" s="1"/>
      <c r="C47" s="2"/>
      <c r="D47" s="2"/>
      <c r="E47" s="1"/>
      <c r="F47" s="1"/>
      <c r="G47" s="1"/>
      <c r="H47" s="1"/>
      <c r="I47" s="1"/>
      <c r="J47" s="1"/>
      <c r="K47" s="1"/>
      <c r="L47" s="1"/>
      <c r="M47" s="1"/>
      <c r="N47" s="1"/>
      <c r="O47" s="1"/>
      <c r="P47" s="1"/>
      <c r="Q47" s="1"/>
      <c r="R47" s="1"/>
      <c r="S47" s="1"/>
      <c r="T47" s="1"/>
      <c r="U47" s="2"/>
      <c r="V47" s="1"/>
      <c r="W47" s="1"/>
      <c r="X47" s="1"/>
      <c r="Y47" s="1"/>
      <c r="Z47" s="1"/>
      <c r="AA47" s="1"/>
      <c r="AB47" s="1"/>
      <c r="AC47" s="1"/>
      <c r="AD47" s="1"/>
      <c r="AE47" s="1"/>
      <c r="AF47" s="1"/>
      <c r="AG47" s="1"/>
      <c r="AK47" s="7"/>
      <c r="AL47" s="8"/>
      <c r="AM47" s="8"/>
      <c r="AN47" s="1"/>
      <c r="AO47" s="1"/>
      <c r="AP47" s="1"/>
      <c r="AQ47" s="1"/>
      <c r="AR47" s="1"/>
      <c r="AS47" s="1"/>
      <c r="AT47" s="1"/>
      <c r="AU47" s="1"/>
      <c r="AV47" s="1"/>
      <c r="AW47" s="1"/>
      <c r="AX47" s="1"/>
      <c r="AY47" s="1"/>
      <c r="AZ47" s="1"/>
      <c r="BA47" s="1"/>
      <c r="BB47" s="1"/>
      <c r="BC47" s="1"/>
      <c r="BD47" s="1"/>
      <c r="BE47" s="1"/>
      <c r="BF47" s="8"/>
    </row>
    <row r="48" spans="1:58" ht="20.25" customHeight="1">
      <c r="A48" s="1"/>
      <c r="B48" s="1"/>
      <c r="C48" s="1"/>
      <c r="D48" s="2"/>
      <c r="E48" s="1"/>
      <c r="F48" s="1"/>
      <c r="G48" s="1"/>
      <c r="H48" s="1"/>
      <c r="I48" s="1"/>
      <c r="J48" s="1"/>
      <c r="K48" s="1"/>
      <c r="L48" s="1"/>
      <c r="M48" s="1"/>
      <c r="N48" s="1"/>
      <c r="O48" s="1"/>
      <c r="P48" s="1"/>
      <c r="Q48" s="1"/>
      <c r="R48" s="1"/>
      <c r="S48" s="1"/>
      <c r="T48" s="1"/>
      <c r="U48" s="2"/>
      <c r="V48" s="1"/>
      <c r="W48" s="1"/>
      <c r="X48" s="1"/>
      <c r="Y48" s="1"/>
      <c r="Z48" s="1"/>
      <c r="AA48" s="1"/>
      <c r="AB48" s="1"/>
      <c r="AC48" s="1"/>
      <c r="AD48" s="1"/>
      <c r="AE48" s="1"/>
      <c r="AF48" s="1"/>
      <c r="AG48" s="1"/>
      <c r="AK48" s="7"/>
      <c r="AL48" s="8"/>
      <c r="AM48" s="8"/>
      <c r="AN48" s="1"/>
      <c r="AO48" s="1"/>
      <c r="AP48" s="1"/>
      <c r="AQ48" s="1"/>
      <c r="AR48" s="1"/>
      <c r="AS48" s="1"/>
      <c r="AT48" s="1"/>
      <c r="AU48" s="1"/>
      <c r="AV48" s="1"/>
      <c r="AW48" s="1"/>
      <c r="AX48" s="1"/>
      <c r="AY48" s="1"/>
      <c r="AZ48" s="1"/>
      <c r="BA48" s="1"/>
      <c r="BB48" s="1"/>
      <c r="BC48" s="1"/>
      <c r="BD48" s="1"/>
      <c r="BE48" s="1"/>
      <c r="BF48" s="8"/>
    </row>
    <row r="49" spans="1:58" ht="20.25" customHeight="1">
      <c r="A49" s="1"/>
      <c r="B49" s="1"/>
      <c r="C49" s="2"/>
      <c r="D49" s="2"/>
      <c r="E49" s="1"/>
      <c r="F49" s="1"/>
      <c r="G49" s="1"/>
      <c r="H49" s="1"/>
      <c r="I49" s="1"/>
      <c r="J49" s="1"/>
      <c r="K49" s="1"/>
      <c r="L49" s="1"/>
      <c r="M49" s="1"/>
      <c r="N49" s="1"/>
      <c r="O49" s="1"/>
      <c r="P49" s="1"/>
      <c r="Q49" s="1"/>
      <c r="R49" s="1"/>
      <c r="S49" s="1"/>
      <c r="T49" s="1"/>
      <c r="U49" s="2"/>
      <c r="V49" s="1"/>
      <c r="W49" s="1"/>
      <c r="X49" s="1"/>
      <c r="Y49" s="1"/>
      <c r="Z49" s="1"/>
      <c r="AA49" s="1"/>
      <c r="AB49" s="1"/>
      <c r="AC49" s="1"/>
      <c r="AD49" s="1"/>
      <c r="AE49" s="1"/>
      <c r="AF49" s="1"/>
      <c r="AG49" s="1"/>
      <c r="AK49" s="7"/>
      <c r="AL49" s="8"/>
      <c r="AM49" s="8"/>
      <c r="AN49" s="1"/>
      <c r="AO49" s="1"/>
      <c r="AP49" s="1"/>
      <c r="AQ49" s="1"/>
      <c r="AR49" s="1"/>
      <c r="AS49" s="1"/>
      <c r="AT49" s="1"/>
      <c r="AU49" s="1"/>
      <c r="AV49" s="1"/>
      <c r="AW49" s="1"/>
      <c r="AX49" s="1"/>
      <c r="AY49" s="1"/>
      <c r="AZ49" s="1"/>
      <c r="BA49" s="1"/>
      <c r="BB49" s="1"/>
      <c r="BC49" s="1"/>
      <c r="BD49" s="1"/>
      <c r="BE49" s="1"/>
      <c r="BF49" s="8"/>
    </row>
    <row r="50" spans="1:58" ht="20.25" customHeight="1">
      <c r="C50" s="7"/>
      <c r="D50" s="7"/>
      <c r="E50" s="7"/>
      <c r="F50" s="7"/>
      <c r="G50" s="7"/>
      <c r="H50" s="7"/>
      <c r="I50" s="7"/>
      <c r="J50" s="7"/>
      <c r="K50" s="7"/>
      <c r="L50" s="7"/>
      <c r="M50" s="7"/>
      <c r="N50" s="7"/>
      <c r="O50" s="7"/>
      <c r="P50" s="7"/>
      <c r="Q50" s="7"/>
      <c r="R50" s="7"/>
      <c r="S50" s="7"/>
      <c r="T50" s="7"/>
      <c r="U50" s="8"/>
      <c r="V50" s="8"/>
      <c r="W50" s="7"/>
      <c r="X50" s="7"/>
      <c r="Y50" s="7"/>
      <c r="Z50" s="7"/>
      <c r="AA50" s="7"/>
      <c r="AB50" s="7"/>
      <c r="AC50" s="7"/>
      <c r="AD50" s="7"/>
      <c r="AE50" s="7"/>
      <c r="AF50" s="7"/>
      <c r="AG50" s="7"/>
      <c r="AH50" s="7"/>
      <c r="AI50" s="7"/>
      <c r="AJ50" s="7"/>
      <c r="AK50" s="7"/>
      <c r="AL50" s="8"/>
      <c r="AM50" s="8"/>
      <c r="AN50" s="1"/>
      <c r="AO50" s="1"/>
      <c r="AP50" s="1"/>
      <c r="AQ50" s="1"/>
      <c r="AR50" s="1"/>
      <c r="AS50" s="1"/>
      <c r="AT50" s="1"/>
      <c r="AU50" s="1"/>
      <c r="AV50" s="1"/>
      <c r="AW50" s="1"/>
      <c r="AX50" s="1"/>
      <c r="AY50" s="1"/>
      <c r="AZ50" s="1"/>
      <c r="BA50" s="1"/>
      <c r="BB50" s="1"/>
      <c r="BC50" s="1"/>
      <c r="BD50" s="1"/>
      <c r="BE50" s="1"/>
      <c r="BF50" s="8"/>
    </row>
    <row r="51" spans="1:58" ht="20.25" customHeight="1">
      <c r="C51" s="7"/>
      <c r="D51" s="7"/>
      <c r="E51" s="7"/>
      <c r="F51" s="7"/>
      <c r="G51" s="7"/>
      <c r="H51" s="7"/>
      <c r="I51" s="7"/>
      <c r="J51" s="7"/>
      <c r="K51" s="7"/>
      <c r="L51" s="7"/>
      <c r="M51" s="7"/>
      <c r="N51" s="7"/>
      <c r="O51" s="7"/>
      <c r="P51" s="7"/>
      <c r="Q51" s="7"/>
      <c r="R51" s="7"/>
      <c r="S51" s="7"/>
      <c r="T51" s="7"/>
      <c r="U51" s="8"/>
      <c r="V51" s="8"/>
      <c r="W51" s="7"/>
      <c r="X51" s="7"/>
      <c r="Y51" s="7"/>
      <c r="Z51" s="7"/>
      <c r="AA51" s="7"/>
      <c r="AB51" s="7"/>
      <c r="AC51" s="7"/>
      <c r="AD51" s="7"/>
      <c r="AE51" s="7"/>
      <c r="AF51" s="7"/>
      <c r="AG51" s="7"/>
      <c r="AH51" s="7"/>
      <c r="AI51" s="7"/>
      <c r="AJ51" s="7"/>
      <c r="AK51" s="7"/>
      <c r="AL51" s="8"/>
      <c r="AM51" s="8"/>
      <c r="AN51" s="1"/>
      <c r="AO51" s="1"/>
      <c r="AP51" s="1"/>
      <c r="AQ51" s="1"/>
      <c r="AR51" s="1"/>
      <c r="AS51" s="1"/>
      <c r="AT51" s="1"/>
      <c r="AU51" s="1"/>
      <c r="AV51" s="1"/>
      <c r="AW51" s="1"/>
      <c r="AX51" s="1"/>
      <c r="AY51" s="1"/>
      <c r="AZ51" s="1"/>
      <c r="BA51" s="1"/>
      <c r="BB51" s="1"/>
      <c r="BC51" s="1"/>
      <c r="BD51" s="1"/>
      <c r="BE51" s="1"/>
      <c r="BF51" s="8"/>
    </row>
  </sheetData>
  <sheetProtection insertRows="0"/>
  <mergeCells count="170">
    <mergeCell ref="M43:P43"/>
    <mergeCell ref="C44:F44"/>
    <mergeCell ref="H44:K44"/>
    <mergeCell ref="M44:P44"/>
    <mergeCell ref="C33:D33"/>
    <mergeCell ref="E33:F33"/>
    <mergeCell ref="G33:H33"/>
    <mergeCell ref="P33:Q33"/>
    <mergeCell ref="U33:V33"/>
    <mergeCell ref="U39:X39"/>
    <mergeCell ref="J36:K36"/>
    <mergeCell ref="M38:P38"/>
    <mergeCell ref="C39:F39"/>
    <mergeCell ref="H39:K39"/>
    <mergeCell ref="M39:P39"/>
    <mergeCell ref="W33:X33"/>
    <mergeCell ref="C34:D34"/>
    <mergeCell ref="E34:F34"/>
    <mergeCell ref="G34:H34"/>
    <mergeCell ref="J34:K34"/>
    <mergeCell ref="L34:M34"/>
    <mergeCell ref="P34:Q34"/>
    <mergeCell ref="U34:V34"/>
    <mergeCell ref="W34:X34"/>
    <mergeCell ref="C31:D31"/>
    <mergeCell ref="E31:F31"/>
    <mergeCell ref="G31:H31"/>
    <mergeCell ref="P31:Q31"/>
    <mergeCell ref="V31:Y31"/>
    <mergeCell ref="C32:D32"/>
    <mergeCell ref="E32:F32"/>
    <mergeCell ref="G32:H32"/>
    <mergeCell ref="P32:Q32"/>
    <mergeCell ref="V32:Y32"/>
    <mergeCell ref="L31:M31"/>
    <mergeCell ref="L32:M32"/>
    <mergeCell ref="T31:U31"/>
    <mergeCell ref="T32:U32"/>
    <mergeCell ref="J31:K31"/>
    <mergeCell ref="J32:K32"/>
    <mergeCell ref="C28:D29"/>
    <mergeCell ref="E28:H28"/>
    <mergeCell ref="J28:M28"/>
    <mergeCell ref="T28:U28"/>
    <mergeCell ref="V28:Y28"/>
    <mergeCell ref="E29:F29"/>
    <mergeCell ref="G29:H29"/>
    <mergeCell ref="V29:Y29"/>
    <mergeCell ref="C30:D30"/>
    <mergeCell ref="E30:F30"/>
    <mergeCell ref="G30:H30"/>
    <mergeCell ref="P30:Q30"/>
    <mergeCell ref="V30:Y30"/>
    <mergeCell ref="L30:M30"/>
    <mergeCell ref="J29:K29"/>
    <mergeCell ref="J30:K30"/>
    <mergeCell ref="T30:U30"/>
    <mergeCell ref="L29:M29"/>
    <mergeCell ref="T29:U29"/>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J33:K33"/>
    <mergeCell ref="L33:M33"/>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U25:AV25"/>
    <mergeCell ref="G23:K23"/>
    <mergeCell ref="L23:O23"/>
    <mergeCell ref="C23:D23"/>
    <mergeCell ref="E23:F23"/>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C18:D18"/>
    <mergeCell ref="L18:O18"/>
    <mergeCell ref="C19:D19"/>
    <mergeCell ref="L19:O19"/>
    <mergeCell ref="E15:F15"/>
    <mergeCell ref="G15:K15"/>
    <mergeCell ref="E16:F16"/>
    <mergeCell ref="G16:K16"/>
    <mergeCell ref="E17:F17"/>
    <mergeCell ref="G17:K17"/>
    <mergeCell ref="E18:F18"/>
    <mergeCell ref="G18:K18"/>
    <mergeCell ref="G19:K19"/>
    <mergeCell ref="C14:D14"/>
    <mergeCell ref="E14:F14"/>
    <mergeCell ref="G14:K14"/>
    <mergeCell ref="C15:D15"/>
    <mergeCell ref="L14:O14"/>
    <mergeCell ref="L15:O15"/>
    <mergeCell ref="C16:D16"/>
    <mergeCell ref="L16:O16"/>
    <mergeCell ref="C17:D17"/>
    <mergeCell ref="L17:O17"/>
    <mergeCell ref="C24:D24"/>
    <mergeCell ref="E24:F24"/>
    <mergeCell ref="G24:K24"/>
    <mergeCell ref="L24:O24"/>
    <mergeCell ref="C25:D25"/>
    <mergeCell ref="E25:F25"/>
    <mergeCell ref="G25:K25"/>
    <mergeCell ref="L25:O25"/>
    <mergeCell ref="AY25:BD25"/>
    <mergeCell ref="AW25:AX25"/>
    <mergeCell ref="AY23:BD23"/>
    <mergeCell ref="AY24:BD24"/>
    <mergeCell ref="AY14:BD14"/>
    <mergeCell ref="AY15:BD15"/>
    <mergeCell ref="AY16:BD16"/>
    <mergeCell ref="AY17:BD17"/>
    <mergeCell ref="AY18:BD18"/>
    <mergeCell ref="AY19:BD19"/>
    <mergeCell ref="AY20:BD20"/>
    <mergeCell ref="AY21:BD21"/>
    <mergeCell ref="AY22:BD22"/>
  </mergeCells>
  <phoneticPr fontId="1"/>
  <conditionalFormatting sqref="AU14:AX25">
    <cfRule type="expression" dxfId="6" priority="4">
      <formula>INDIRECT(ADDRESS(ROW(),COLUMN()))=TRUNC(INDIRECT(ADDRESS(ROW(),COLUMN())))</formula>
    </cfRule>
  </conditionalFormatting>
  <conditionalFormatting sqref="E34:Q34 I30:Q33">
    <cfRule type="expression" dxfId="5" priority="3">
      <formula>INDIRECT(ADDRESS(ROW(),COLUMN()))=TRUNC(INDIRECT(ADDRESS(ROW(),COLUMN())))</formula>
    </cfRule>
  </conditionalFormatting>
  <conditionalFormatting sqref="C39:F39">
    <cfRule type="expression" dxfId="4" priority="2">
      <formula>INDIRECT(ADDRESS(ROW(),COLUMN()))=TRUNC(INDIRECT(ADDRESS(ROW(),COLUMN())))</formula>
    </cfRule>
  </conditionalFormatting>
  <conditionalFormatting sqref="E30:H33">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36:K36">
      <formula1>"週,暦月"</formula1>
    </dataValidation>
    <dataValidation type="list" allowBlank="1" showInputMessage="1" showErrorMessage="1" sqref="AZ3">
      <formula1>"４週,暦月"</formula1>
    </dataValidation>
    <dataValidation type="list" allowBlank="1" showInputMessage="1" showErrorMessage="1" sqref="AZ4:BC4">
      <formula1>"予定,実績,予定・実績"</formula1>
    </dataValidation>
    <dataValidation allowBlank="1" showInputMessage="1" showErrorMessage="1" error="入力可能範囲　32～40" sqref="AZ6"/>
    <dataValidation type="list" allowBlank="1" showInputMessage="1" sqref="C14:D25">
      <formula1>職種</formula1>
    </dataValidation>
    <dataValidation type="list" errorStyle="warning" allowBlank="1" showInputMessage="1" error="リストにない場合のみ、入力してください。" sqref="G14:K25">
      <formula1>INDIRECT(C14)</formula1>
    </dataValidation>
    <dataValidation type="list" allowBlank="1" showInputMessage="1" sqref="E14:F25">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&amp;C4</oddFooter>
  </headerFooter>
  <colBreaks count="1" manualBreakCount="1">
    <brk id="58" max="1048575" man="1"/>
  </colBreaks>
  <ignoredErrors>
    <ignoredError sqref="AY3:AY4" numberStoredAsText="1"/>
    <ignoredError sqref="AS13"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P4【プルダウン・リスト】《提出不要》!$C$4:$C$8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5"/>
  <sheetViews>
    <sheetView view="pageBreakPreview" zoomScale="85" zoomScaleNormal="100" zoomScaleSheetLayoutView="85" workbookViewId="0">
      <selection activeCell="B12" sqref="B12"/>
    </sheetView>
  </sheetViews>
  <sheetFormatPr defaultRowHeight="20.100000000000001" customHeight="1"/>
  <cols>
    <col min="1" max="1" width="23.625" style="263" customWidth="1"/>
    <col min="2" max="2" width="77.625" style="262" customWidth="1"/>
    <col min="3" max="3" width="3.75" style="261" customWidth="1"/>
    <col min="4" max="4" width="9.125" style="260" customWidth="1"/>
    <col min="5" max="5" width="18.125" style="259" customWidth="1"/>
    <col min="6" max="16384" width="9" style="259"/>
  </cols>
  <sheetData>
    <row r="1" spans="1:10" s="367" customFormat="1" ht="17.25" customHeight="1">
      <c r="A1" s="1044" t="s">
        <v>430</v>
      </c>
      <c r="B1" s="1044"/>
      <c r="C1" s="1044"/>
      <c r="D1" s="1044"/>
      <c r="E1" s="1044"/>
      <c r="F1" s="369"/>
      <c r="G1" s="369"/>
      <c r="H1" s="369"/>
      <c r="I1" s="369"/>
      <c r="J1" s="368"/>
    </row>
    <row r="2" spans="1:10" s="362" customFormat="1" ht="15" customHeight="1">
      <c r="A2" s="447" t="s">
        <v>429</v>
      </c>
      <c r="B2" s="366"/>
      <c r="C2" s="366"/>
      <c r="D2" s="366"/>
      <c r="E2" s="366"/>
      <c r="F2" s="366"/>
      <c r="G2" s="365"/>
      <c r="H2" s="364"/>
      <c r="I2" s="363"/>
      <c r="J2" s="363"/>
    </row>
    <row r="3" spans="1:10" s="286" customFormat="1" ht="18" customHeight="1">
      <c r="A3" s="361" t="s">
        <v>510</v>
      </c>
      <c r="B3" s="361"/>
      <c r="C3" s="359"/>
      <c r="D3" s="358"/>
      <c r="E3" s="357"/>
      <c r="F3" s="356"/>
    </row>
    <row r="4" spans="1:10" s="286" customFormat="1" ht="18" customHeight="1">
      <c r="A4" s="360" t="s">
        <v>486</v>
      </c>
      <c r="B4" s="360"/>
      <c r="C4" s="359"/>
      <c r="D4" s="358"/>
      <c r="E4" s="357"/>
      <c r="F4" s="356"/>
    </row>
    <row r="5" spans="1:10" s="286" customFormat="1" ht="18" customHeight="1">
      <c r="A5" s="354" t="s">
        <v>428</v>
      </c>
      <c r="B5" s="360"/>
      <c r="C5" s="359"/>
      <c r="D5" s="358"/>
      <c r="E5" s="357"/>
      <c r="F5" s="356"/>
    </row>
    <row r="6" spans="1:10" ht="18" customHeight="1">
      <c r="A6" s="355" t="s">
        <v>488</v>
      </c>
      <c r="B6" s="354"/>
      <c r="C6" s="353"/>
      <c r="D6" s="352"/>
      <c r="E6" s="351"/>
      <c r="F6" s="350"/>
    </row>
    <row r="7" spans="1:10" ht="18" customHeight="1">
      <c r="A7" s="355" t="s">
        <v>487</v>
      </c>
      <c r="B7" s="354"/>
      <c r="C7" s="353"/>
      <c r="D7" s="352"/>
      <c r="E7" s="351"/>
      <c r="F7" s="350"/>
    </row>
    <row r="8" spans="1:10" ht="20.100000000000001" customHeight="1">
      <c r="A8" s="349" t="s">
        <v>427</v>
      </c>
      <c r="B8" s="348" t="s">
        <v>426</v>
      </c>
      <c r="C8" s="1045" t="s">
        <v>425</v>
      </c>
      <c r="D8" s="1046"/>
      <c r="E8" s="348" t="s">
        <v>424</v>
      </c>
      <c r="F8" s="347"/>
    </row>
    <row r="9" spans="1:10" s="311" customFormat="1" ht="157.5" customHeight="1">
      <c r="A9" s="1047" t="s">
        <v>423</v>
      </c>
      <c r="B9" s="346" t="s">
        <v>489</v>
      </c>
      <c r="C9" s="345"/>
      <c r="D9" s="344" t="s">
        <v>419</v>
      </c>
      <c r="E9" s="343"/>
    </row>
    <row r="10" spans="1:10" s="311" customFormat="1" ht="38.25" customHeight="1">
      <c r="A10" s="1048"/>
      <c r="B10" s="342" t="s">
        <v>459</v>
      </c>
      <c r="C10" s="279"/>
      <c r="D10" s="338" t="s">
        <v>422</v>
      </c>
      <c r="E10" s="267"/>
    </row>
    <row r="11" spans="1:10" s="292" customFormat="1" ht="67.5" customHeight="1">
      <c r="A11" s="1048"/>
      <c r="B11" s="341" t="s">
        <v>421</v>
      </c>
      <c r="C11" s="340"/>
      <c r="D11" s="268" t="s">
        <v>419</v>
      </c>
      <c r="E11" s="339"/>
    </row>
    <row r="12" spans="1:10" s="292" customFormat="1" ht="45" customHeight="1">
      <c r="A12" s="1048"/>
      <c r="B12" s="280" t="s">
        <v>460</v>
      </c>
      <c r="C12" s="279"/>
      <c r="D12" s="338" t="s">
        <v>420</v>
      </c>
      <c r="E12" s="337"/>
    </row>
    <row r="13" spans="1:10" s="311" customFormat="1" ht="30" customHeight="1">
      <c r="A13" s="1048"/>
      <c r="B13" s="313" t="s">
        <v>461</v>
      </c>
      <c r="C13" s="279"/>
      <c r="D13" s="268" t="s">
        <v>419</v>
      </c>
      <c r="E13" s="448"/>
    </row>
    <row r="14" spans="1:10" s="311" customFormat="1" ht="29.25" customHeight="1">
      <c r="A14" s="1049"/>
      <c r="B14" s="278" t="s">
        <v>418</v>
      </c>
      <c r="C14" s="277"/>
      <c r="D14" s="336" t="s">
        <v>417</v>
      </c>
      <c r="E14" s="275"/>
    </row>
    <row r="15" spans="1:10" s="311" customFormat="1" ht="36" customHeight="1">
      <c r="A15" s="335" t="s">
        <v>416</v>
      </c>
      <c r="B15" s="334" t="s">
        <v>415</v>
      </c>
      <c r="C15" s="289"/>
      <c r="D15" s="288" t="s">
        <v>372</v>
      </c>
      <c r="E15" s="287"/>
    </row>
    <row r="16" spans="1:10" s="311" customFormat="1" ht="32.25" customHeight="1">
      <c r="A16" s="333" t="s">
        <v>414</v>
      </c>
      <c r="B16" s="290" t="s">
        <v>412</v>
      </c>
      <c r="C16" s="289"/>
      <c r="D16" s="288" t="s">
        <v>372</v>
      </c>
      <c r="E16" s="287"/>
    </row>
    <row r="17" spans="1:5" s="311" customFormat="1" ht="48" customHeight="1">
      <c r="A17" s="333" t="s">
        <v>413</v>
      </c>
      <c r="B17" s="290" t="s">
        <v>412</v>
      </c>
      <c r="C17" s="318"/>
      <c r="D17" s="264" t="s">
        <v>372</v>
      </c>
      <c r="E17" s="287"/>
    </row>
    <row r="18" spans="1:5" s="311" customFormat="1" ht="48" customHeight="1">
      <c r="A18" s="333" t="s">
        <v>411</v>
      </c>
      <c r="B18" s="290" t="s">
        <v>410</v>
      </c>
      <c r="C18" s="289"/>
      <c r="D18" s="288" t="s">
        <v>372</v>
      </c>
      <c r="E18" s="287"/>
    </row>
    <row r="19" spans="1:5" s="311" customFormat="1" ht="29.25" customHeight="1">
      <c r="A19" s="1050" t="s">
        <v>324</v>
      </c>
      <c r="B19" s="283" t="s">
        <v>409</v>
      </c>
      <c r="C19" s="310"/>
      <c r="D19" s="272" t="s">
        <v>374</v>
      </c>
      <c r="E19" s="271"/>
    </row>
    <row r="20" spans="1:5" s="311" customFormat="1" ht="28.5" customHeight="1">
      <c r="A20" s="1051"/>
      <c r="B20" s="280" t="s">
        <v>408</v>
      </c>
      <c r="C20" s="279"/>
      <c r="D20" s="268" t="s">
        <v>374</v>
      </c>
      <c r="E20" s="267"/>
    </row>
    <row r="21" spans="1:5" s="330" customFormat="1" ht="27.75" customHeight="1">
      <c r="A21" s="1052"/>
      <c r="B21" s="278" t="s">
        <v>407</v>
      </c>
      <c r="C21" s="332"/>
      <c r="D21" s="331" t="s">
        <v>374</v>
      </c>
      <c r="E21" s="275"/>
    </row>
    <row r="22" spans="1:5" s="311" customFormat="1" ht="174.75" customHeight="1">
      <c r="A22" s="1038" t="s">
        <v>406</v>
      </c>
      <c r="B22" s="329" t="s">
        <v>451</v>
      </c>
      <c r="C22" s="328"/>
      <c r="D22" s="306" t="s">
        <v>374</v>
      </c>
      <c r="E22" s="327"/>
    </row>
    <row r="23" spans="1:5" s="311" customFormat="1" ht="53.25" customHeight="1">
      <c r="A23" s="1040"/>
      <c r="B23" s="326" t="s">
        <v>452</v>
      </c>
      <c r="C23" s="318"/>
      <c r="D23" s="325" t="s">
        <v>372</v>
      </c>
      <c r="E23" s="275"/>
    </row>
    <row r="24" spans="1:5" s="311" customFormat="1" ht="24" customHeight="1">
      <c r="A24" s="1041" t="s">
        <v>405</v>
      </c>
      <c r="B24" s="324" t="s">
        <v>404</v>
      </c>
      <c r="C24" s="310"/>
      <c r="D24" s="272" t="s">
        <v>392</v>
      </c>
      <c r="E24" s="305"/>
    </row>
    <row r="25" spans="1:5" s="311" customFormat="1" ht="31.5" customHeight="1">
      <c r="A25" s="1042"/>
      <c r="B25" s="280" t="s">
        <v>401</v>
      </c>
      <c r="C25" s="279"/>
      <c r="D25" s="268" t="s">
        <v>392</v>
      </c>
      <c r="E25" s="267"/>
    </row>
    <row r="26" spans="1:5" s="311" customFormat="1" ht="42" customHeight="1">
      <c r="A26" s="1042"/>
      <c r="B26" s="280" t="s">
        <v>453</v>
      </c>
      <c r="C26" s="279"/>
      <c r="D26" s="268" t="s">
        <v>374</v>
      </c>
      <c r="E26" s="267"/>
    </row>
    <row r="27" spans="1:5" s="311" customFormat="1" ht="33.75" customHeight="1">
      <c r="A27" s="1042"/>
      <c r="B27" s="280" t="s">
        <v>454</v>
      </c>
      <c r="C27" s="279"/>
      <c r="D27" s="268" t="s">
        <v>374</v>
      </c>
      <c r="E27" s="267"/>
    </row>
    <row r="28" spans="1:5" s="311" customFormat="1" ht="42" customHeight="1">
      <c r="A28" s="1042"/>
      <c r="B28" s="299" t="s">
        <v>455</v>
      </c>
      <c r="C28" s="323"/>
      <c r="D28" s="322" t="s">
        <v>372</v>
      </c>
      <c r="E28" s="449"/>
    </row>
    <row r="29" spans="1:5" s="311" customFormat="1" ht="28.5" customHeight="1">
      <c r="A29" s="1042"/>
      <c r="B29" s="283" t="s">
        <v>397</v>
      </c>
      <c r="C29" s="310"/>
      <c r="D29" s="272" t="s">
        <v>374</v>
      </c>
      <c r="E29" s="271"/>
    </row>
    <row r="30" spans="1:5" s="311" customFormat="1" ht="41.25" customHeight="1">
      <c r="A30" s="1042"/>
      <c r="B30" s="321" t="s">
        <v>456</v>
      </c>
      <c r="C30" s="279"/>
      <c r="D30" s="268" t="s">
        <v>374</v>
      </c>
      <c r="E30" s="267"/>
    </row>
    <row r="31" spans="1:5" s="311" customFormat="1" ht="29.25" customHeight="1">
      <c r="A31" s="1042"/>
      <c r="B31" s="280" t="s">
        <v>403</v>
      </c>
      <c r="C31" s="312"/>
      <c r="D31" s="268" t="s">
        <v>372</v>
      </c>
      <c r="E31" s="267"/>
    </row>
    <row r="32" spans="1:5" s="311" customFormat="1" ht="35.25" customHeight="1">
      <c r="A32" s="1042"/>
      <c r="B32" s="308" t="s">
        <v>389</v>
      </c>
      <c r="C32" s="279"/>
      <c r="D32" s="268" t="s">
        <v>388</v>
      </c>
      <c r="E32" s="267"/>
    </row>
    <row r="33" spans="1:5" s="311" customFormat="1" ht="45" customHeight="1">
      <c r="A33" s="1042"/>
      <c r="B33" s="280" t="s">
        <v>386</v>
      </c>
      <c r="C33" s="279"/>
      <c r="D33" s="268" t="s">
        <v>372</v>
      </c>
      <c r="E33" s="267"/>
    </row>
    <row r="34" spans="1:5" s="311" customFormat="1" ht="41.25" customHeight="1">
      <c r="A34" s="1042"/>
      <c r="B34" s="308" t="s">
        <v>457</v>
      </c>
      <c r="C34" s="312"/>
      <c r="D34" s="320" t="s">
        <v>372</v>
      </c>
      <c r="E34" s="317"/>
    </row>
    <row r="35" spans="1:5" s="311" customFormat="1" ht="23.25" customHeight="1">
      <c r="A35" s="1042"/>
      <c r="B35" s="299" t="s">
        <v>458</v>
      </c>
      <c r="C35" s="279"/>
      <c r="D35" s="268" t="s">
        <v>163</v>
      </c>
      <c r="E35" s="281"/>
    </row>
    <row r="36" spans="1:5" s="311" customFormat="1" ht="58.5" customHeight="1">
      <c r="A36" s="1042"/>
      <c r="B36" s="280" t="s">
        <v>395</v>
      </c>
      <c r="C36" s="319"/>
      <c r="D36" s="268" t="s">
        <v>372</v>
      </c>
      <c r="E36" s="267"/>
    </row>
    <row r="37" spans="1:5" s="311" customFormat="1" ht="44.25" customHeight="1">
      <c r="A37" s="1043"/>
      <c r="B37" s="278" t="s">
        <v>462</v>
      </c>
      <c r="C37" s="277"/>
      <c r="D37" s="276" t="s">
        <v>372</v>
      </c>
      <c r="E37" s="275"/>
    </row>
    <row r="38" spans="1:5" s="311" customFormat="1" ht="28.5" customHeight="1">
      <c r="A38" s="1041" t="s">
        <v>402</v>
      </c>
      <c r="B38" s="298" t="s">
        <v>393</v>
      </c>
      <c r="C38" s="310"/>
      <c r="D38" s="272" t="s">
        <v>392</v>
      </c>
      <c r="E38" s="271"/>
    </row>
    <row r="39" spans="1:5" s="311" customFormat="1" ht="25.5" customHeight="1">
      <c r="A39" s="1042"/>
      <c r="B39" s="295" t="s">
        <v>401</v>
      </c>
      <c r="C39" s="279"/>
      <c r="D39" s="268" t="s">
        <v>392</v>
      </c>
      <c r="E39" s="267"/>
    </row>
    <row r="40" spans="1:5" s="311" customFormat="1" ht="43.5" customHeight="1">
      <c r="A40" s="1042"/>
      <c r="B40" s="280" t="s">
        <v>463</v>
      </c>
      <c r="C40" s="279"/>
      <c r="D40" s="268" t="s">
        <v>374</v>
      </c>
      <c r="E40" s="267"/>
    </row>
    <row r="41" spans="1:5" s="311" customFormat="1" ht="24.75" customHeight="1">
      <c r="A41" s="1042"/>
      <c r="B41" s="308" t="s">
        <v>454</v>
      </c>
      <c r="C41" s="307"/>
      <c r="D41" s="306" t="s">
        <v>374</v>
      </c>
      <c r="E41" s="317"/>
    </row>
    <row r="42" spans="1:5" s="309" customFormat="1" ht="25.5" customHeight="1">
      <c r="A42" s="1042"/>
      <c r="B42" s="280" t="s">
        <v>397</v>
      </c>
      <c r="C42" s="307"/>
      <c r="D42" s="306" t="s">
        <v>374</v>
      </c>
      <c r="E42" s="267"/>
    </row>
    <row r="43" spans="1:5" s="311" customFormat="1" ht="38.25" customHeight="1">
      <c r="A43" s="1042"/>
      <c r="B43" s="280" t="s">
        <v>456</v>
      </c>
      <c r="C43" s="279"/>
      <c r="D43" s="268" t="s">
        <v>374</v>
      </c>
      <c r="E43" s="267"/>
    </row>
    <row r="44" spans="1:5" s="311" customFormat="1" ht="27.75" customHeight="1">
      <c r="A44" s="1042"/>
      <c r="B44" s="308" t="s">
        <v>400</v>
      </c>
      <c r="C44" s="279"/>
      <c r="D44" s="268" t="s">
        <v>372</v>
      </c>
      <c r="E44" s="281"/>
    </row>
    <row r="45" spans="1:5" s="311" customFormat="1" ht="24.75" customHeight="1">
      <c r="A45" s="1042"/>
      <c r="B45" s="280" t="s">
        <v>389</v>
      </c>
      <c r="C45" s="279"/>
      <c r="D45" s="268" t="s">
        <v>388</v>
      </c>
      <c r="E45" s="267"/>
    </row>
    <row r="46" spans="1:5" s="311" customFormat="1" ht="45" customHeight="1">
      <c r="A46" s="1042"/>
      <c r="B46" s="280" t="s">
        <v>386</v>
      </c>
      <c r="C46" s="312"/>
      <c r="D46" s="306" t="s">
        <v>372</v>
      </c>
      <c r="E46" s="317"/>
    </row>
    <row r="47" spans="1:5" s="311" customFormat="1" ht="39" customHeight="1">
      <c r="A47" s="1042"/>
      <c r="B47" s="280" t="s">
        <v>464</v>
      </c>
      <c r="C47" s="279"/>
      <c r="D47" s="320" t="s">
        <v>372</v>
      </c>
      <c r="E47" s="316"/>
    </row>
    <row r="48" spans="1:5" s="311" customFormat="1" ht="27" customHeight="1">
      <c r="A48" s="1042"/>
      <c r="B48" s="280" t="s">
        <v>458</v>
      </c>
      <c r="C48" s="319"/>
      <c r="D48" s="268" t="s">
        <v>163</v>
      </c>
      <c r="E48" s="314"/>
    </row>
    <row r="49" spans="1:7" s="311" customFormat="1" ht="58.5" customHeight="1">
      <c r="A49" s="1042"/>
      <c r="B49" s="280" t="s">
        <v>395</v>
      </c>
      <c r="C49" s="279"/>
      <c r="D49" s="268" t="s">
        <v>372</v>
      </c>
      <c r="E49" s="267"/>
    </row>
    <row r="50" spans="1:7" s="311" customFormat="1" ht="39.75" customHeight="1">
      <c r="A50" s="1043"/>
      <c r="B50" s="278" t="s">
        <v>462</v>
      </c>
      <c r="C50" s="318"/>
      <c r="D50" s="264" t="s">
        <v>372</v>
      </c>
      <c r="E50" s="275"/>
    </row>
    <row r="51" spans="1:7" s="311" customFormat="1" ht="24" customHeight="1">
      <c r="A51" s="1041" t="s">
        <v>399</v>
      </c>
      <c r="B51" s="298" t="s">
        <v>393</v>
      </c>
      <c r="C51" s="310"/>
      <c r="D51" s="272" t="s">
        <v>392</v>
      </c>
      <c r="E51" s="271"/>
    </row>
    <row r="52" spans="1:7" s="309" customFormat="1" ht="25.5" customHeight="1">
      <c r="A52" s="1042"/>
      <c r="B52" s="295" t="s">
        <v>398</v>
      </c>
      <c r="C52" s="279"/>
      <c r="D52" s="268" t="s">
        <v>392</v>
      </c>
      <c r="E52" s="317"/>
    </row>
    <row r="53" spans="1:7" s="311" customFormat="1" ht="44.25" customHeight="1">
      <c r="A53" s="1042"/>
      <c r="B53" s="280" t="s">
        <v>465</v>
      </c>
      <c r="C53" s="279"/>
      <c r="D53" s="268" t="s">
        <v>374</v>
      </c>
      <c r="E53" s="267"/>
    </row>
    <row r="54" spans="1:7" s="311" customFormat="1" ht="27" customHeight="1">
      <c r="A54" s="1042"/>
      <c r="B54" s="280" t="s">
        <v>454</v>
      </c>
      <c r="C54" s="279"/>
      <c r="D54" s="268" t="s">
        <v>374</v>
      </c>
      <c r="E54" s="267"/>
    </row>
    <row r="55" spans="1:7" s="311" customFormat="1" ht="25.5" customHeight="1">
      <c r="A55" s="1042"/>
      <c r="B55" s="280" t="s">
        <v>397</v>
      </c>
      <c r="C55" s="307"/>
      <c r="D55" s="306" t="s">
        <v>374</v>
      </c>
      <c r="E55" s="267"/>
    </row>
    <row r="56" spans="1:7" s="311" customFormat="1" ht="39" customHeight="1">
      <c r="A56" s="1042"/>
      <c r="B56" s="280" t="s">
        <v>456</v>
      </c>
      <c r="C56" s="279"/>
      <c r="D56" s="268" t="s">
        <v>374</v>
      </c>
      <c r="E56" s="281"/>
    </row>
    <row r="57" spans="1:7" s="311" customFormat="1" ht="24.75" customHeight="1">
      <c r="A57" s="1042"/>
      <c r="B57" s="308" t="s">
        <v>390</v>
      </c>
      <c r="C57" s="279"/>
      <c r="D57" s="268" t="s">
        <v>372</v>
      </c>
      <c r="E57" s="267"/>
    </row>
    <row r="58" spans="1:7" s="311" customFormat="1" ht="26.25" customHeight="1">
      <c r="A58" s="1042"/>
      <c r="B58" s="308" t="s">
        <v>389</v>
      </c>
      <c r="C58" s="279"/>
      <c r="D58" s="268" t="s">
        <v>388</v>
      </c>
      <c r="E58" s="267"/>
    </row>
    <row r="59" spans="1:7" s="311" customFormat="1" ht="41.25" customHeight="1">
      <c r="A59" s="1042"/>
      <c r="B59" s="280" t="s">
        <v>386</v>
      </c>
      <c r="C59" s="279"/>
      <c r="D59" s="268" t="s">
        <v>372</v>
      </c>
      <c r="E59" s="267"/>
    </row>
    <row r="60" spans="1:7" s="311" customFormat="1" ht="36" customHeight="1">
      <c r="A60" s="1042"/>
      <c r="B60" s="280" t="s">
        <v>457</v>
      </c>
      <c r="C60" s="279"/>
      <c r="D60" s="268" t="s">
        <v>372</v>
      </c>
      <c r="E60" s="316"/>
      <c r="G60" s="315"/>
    </row>
    <row r="61" spans="1:7" s="311" customFormat="1" ht="30.75" customHeight="1">
      <c r="A61" s="1042"/>
      <c r="B61" s="308" t="s">
        <v>466</v>
      </c>
      <c r="C61" s="307"/>
      <c r="D61" s="306" t="s">
        <v>396</v>
      </c>
      <c r="E61" s="314"/>
    </row>
    <row r="62" spans="1:7" s="311" customFormat="1" ht="62.25" customHeight="1">
      <c r="A62" s="1042"/>
      <c r="B62" s="313" t="s">
        <v>395</v>
      </c>
      <c r="C62" s="312"/>
      <c r="D62" s="268" t="s">
        <v>372</v>
      </c>
      <c r="E62" s="267"/>
    </row>
    <row r="63" spans="1:7" s="311" customFormat="1" ht="47.25" customHeight="1">
      <c r="A63" s="1043"/>
      <c r="B63" s="278" t="s">
        <v>462</v>
      </c>
      <c r="C63" s="277"/>
      <c r="D63" s="276" t="s">
        <v>372</v>
      </c>
      <c r="E63" s="284"/>
    </row>
    <row r="64" spans="1:7" s="309" customFormat="1" ht="39" customHeight="1">
      <c r="A64" s="1038" t="s">
        <v>394</v>
      </c>
      <c r="B64" s="298" t="s">
        <v>393</v>
      </c>
      <c r="C64" s="310"/>
      <c r="D64" s="272" t="s">
        <v>392</v>
      </c>
      <c r="E64" s="271"/>
    </row>
    <row r="65" spans="1:7" s="286" customFormat="1" ht="57.75" customHeight="1">
      <c r="A65" s="1039"/>
      <c r="B65" s="295" t="s">
        <v>467</v>
      </c>
      <c r="C65" s="279"/>
      <c r="D65" s="268" t="s">
        <v>392</v>
      </c>
      <c r="E65" s="281"/>
    </row>
    <row r="66" spans="1:7" s="286" customFormat="1" ht="45" customHeight="1">
      <c r="A66" s="1039"/>
      <c r="B66" s="280" t="s">
        <v>465</v>
      </c>
      <c r="C66" s="279"/>
      <c r="D66" s="268" t="s">
        <v>374</v>
      </c>
      <c r="E66" s="267"/>
    </row>
    <row r="67" spans="1:7" s="292" customFormat="1" ht="42.75" customHeight="1">
      <c r="A67" s="1039"/>
      <c r="B67" s="280" t="s">
        <v>468</v>
      </c>
      <c r="C67" s="279"/>
      <c r="D67" s="268" t="s">
        <v>374</v>
      </c>
      <c r="E67" s="267"/>
    </row>
    <row r="68" spans="1:7" s="292" customFormat="1" ht="42" customHeight="1">
      <c r="A68" s="1039"/>
      <c r="B68" s="280" t="s">
        <v>391</v>
      </c>
      <c r="C68" s="307"/>
      <c r="D68" s="306" t="s">
        <v>374</v>
      </c>
      <c r="E68" s="281"/>
    </row>
    <row r="69" spans="1:7" s="292" customFormat="1" ht="44.25" customHeight="1">
      <c r="A69" s="1039"/>
      <c r="B69" s="280" t="s">
        <v>456</v>
      </c>
      <c r="C69" s="279"/>
      <c r="D69" s="268" t="s">
        <v>374</v>
      </c>
      <c r="E69" s="267"/>
    </row>
    <row r="70" spans="1:7" s="292" customFormat="1" ht="38.25" customHeight="1">
      <c r="A70" s="1039"/>
      <c r="B70" s="308" t="s">
        <v>390</v>
      </c>
      <c r="C70" s="279"/>
      <c r="D70" s="268" t="s">
        <v>372</v>
      </c>
      <c r="E70" s="281"/>
    </row>
    <row r="71" spans="1:7" s="292" customFormat="1" ht="51" customHeight="1">
      <c r="A71" s="1039"/>
      <c r="B71" s="308" t="s">
        <v>389</v>
      </c>
      <c r="C71" s="279"/>
      <c r="D71" s="268" t="s">
        <v>388</v>
      </c>
      <c r="E71" s="267"/>
    </row>
    <row r="72" spans="1:7" s="292" customFormat="1" ht="51" customHeight="1">
      <c r="A72" s="1039" t="s">
        <v>387</v>
      </c>
      <c r="B72" s="278" t="s">
        <v>386</v>
      </c>
      <c r="C72" s="277"/>
      <c r="D72" s="276" t="s">
        <v>372</v>
      </c>
      <c r="E72" s="275"/>
    </row>
    <row r="73" spans="1:7" s="292" customFormat="1" ht="39" customHeight="1">
      <c r="A73" s="1039"/>
      <c r="B73" s="308" t="s">
        <v>469</v>
      </c>
      <c r="C73" s="307"/>
      <c r="D73" s="306" t="s">
        <v>372</v>
      </c>
      <c r="E73" s="305"/>
      <c r="G73" s="304"/>
    </row>
    <row r="74" spans="1:7" s="292" customFormat="1" ht="44.25" customHeight="1">
      <c r="A74" s="1039"/>
      <c r="B74" s="280" t="s">
        <v>470</v>
      </c>
      <c r="C74" s="303"/>
      <c r="D74" s="302" t="s">
        <v>372</v>
      </c>
      <c r="E74" s="267"/>
      <c r="G74" s="301"/>
    </row>
    <row r="75" spans="1:7" s="292" customFormat="1" ht="61.5" customHeight="1">
      <c r="A75" s="1039"/>
      <c r="B75" s="300" t="s">
        <v>385</v>
      </c>
      <c r="C75" s="279"/>
      <c r="D75" s="268" t="s">
        <v>372</v>
      </c>
      <c r="E75" s="281"/>
    </row>
    <row r="76" spans="1:7" s="292" customFormat="1" ht="39" customHeight="1">
      <c r="A76" s="1040"/>
      <c r="B76" s="299" t="s">
        <v>462</v>
      </c>
      <c r="C76" s="277"/>
      <c r="D76" s="276" t="s">
        <v>372</v>
      </c>
      <c r="E76" s="275"/>
    </row>
    <row r="77" spans="1:7" s="292" customFormat="1" ht="31.5" customHeight="1">
      <c r="A77" s="1038" t="s">
        <v>166</v>
      </c>
      <c r="B77" s="298" t="s">
        <v>384</v>
      </c>
      <c r="C77" s="297"/>
      <c r="D77" s="296" t="s">
        <v>372</v>
      </c>
      <c r="E77" s="281"/>
    </row>
    <row r="78" spans="1:7" s="292" customFormat="1" ht="56.1" customHeight="1">
      <c r="A78" s="1039"/>
      <c r="B78" s="295" t="s">
        <v>471</v>
      </c>
      <c r="C78" s="279"/>
      <c r="D78" s="268" t="s">
        <v>372</v>
      </c>
      <c r="E78" s="294"/>
    </row>
    <row r="79" spans="1:7" s="292" customFormat="1" ht="40.5" customHeight="1">
      <c r="A79" s="1039"/>
      <c r="B79" s="280" t="s">
        <v>383</v>
      </c>
      <c r="C79" s="279"/>
      <c r="D79" s="268" t="s">
        <v>163</v>
      </c>
      <c r="E79" s="294"/>
    </row>
    <row r="80" spans="1:7" s="292" customFormat="1" ht="30" customHeight="1">
      <c r="A80" s="1040"/>
      <c r="B80" s="278" t="s">
        <v>382</v>
      </c>
      <c r="C80" s="277"/>
      <c r="D80" s="276" t="s">
        <v>372</v>
      </c>
      <c r="E80" s="293"/>
    </row>
    <row r="81" spans="1:5" s="286" customFormat="1" ht="63" customHeight="1">
      <c r="A81" s="291" t="s">
        <v>325</v>
      </c>
      <c r="B81" s="290" t="s">
        <v>482</v>
      </c>
      <c r="C81" s="289"/>
      <c r="D81" s="288" t="s">
        <v>374</v>
      </c>
      <c r="E81" s="287"/>
    </row>
    <row r="82" spans="1:5" s="286" customFormat="1" ht="61.5" customHeight="1">
      <c r="A82" s="291" t="s">
        <v>381</v>
      </c>
      <c r="B82" s="290" t="s">
        <v>483</v>
      </c>
      <c r="C82" s="289"/>
      <c r="D82" s="288" t="s">
        <v>374</v>
      </c>
      <c r="E82" s="287"/>
    </row>
    <row r="83" spans="1:5" s="286" customFormat="1" ht="68.25" customHeight="1">
      <c r="A83" s="1038" t="s">
        <v>380</v>
      </c>
      <c r="B83" s="283" t="s">
        <v>472</v>
      </c>
      <c r="C83" s="273"/>
      <c r="D83" s="282" t="s">
        <v>374</v>
      </c>
      <c r="E83" s="271"/>
    </row>
    <row r="84" spans="1:5" ht="27.75" customHeight="1">
      <c r="A84" s="1040"/>
      <c r="B84" s="266" t="s">
        <v>379</v>
      </c>
      <c r="C84" s="265"/>
      <c r="D84" s="285" t="s">
        <v>372</v>
      </c>
      <c r="E84" s="450"/>
    </row>
    <row r="85" spans="1:5" ht="71.25" customHeight="1">
      <c r="A85" s="1038" t="s">
        <v>320</v>
      </c>
      <c r="B85" s="283" t="s">
        <v>473</v>
      </c>
      <c r="C85" s="273"/>
      <c r="D85" s="282" t="s">
        <v>374</v>
      </c>
      <c r="E85" s="271"/>
    </row>
    <row r="86" spans="1:5" ht="32.1" customHeight="1">
      <c r="A86" s="1040"/>
      <c r="B86" s="278" t="s">
        <v>474</v>
      </c>
      <c r="C86" s="265"/>
      <c r="D86" s="285" t="s">
        <v>372</v>
      </c>
      <c r="E86" s="284"/>
    </row>
    <row r="87" spans="1:5" ht="77.25" customHeight="1">
      <c r="A87" s="1038" t="s">
        <v>319</v>
      </c>
      <c r="B87" s="283" t="s">
        <v>475</v>
      </c>
      <c r="C87" s="273"/>
      <c r="D87" s="282" t="s">
        <v>374</v>
      </c>
      <c r="E87" s="271"/>
    </row>
    <row r="88" spans="1:5" ht="32.1" customHeight="1">
      <c r="A88" s="1040"/>
      <c r="B88" s="278" t="s">
        <v>474</v>
      </c>
      <c r="C88" s="265"/>
      <c r="D88" s="285" t="s">
        <v>372</v>
      </c>
      <c r="E88" s="284"/>
    </row>
    <row r="89" spans="1:5" ht="79.5" customHeight="1">
      <c r="A89" s="1038" t="s">
        <v>318</v>
      </c>
      <c r="B89" s="283" t="s">
        <v>476</v>
      </c>
      <c r="C89" s="273"/>
      <c r="D89" s="282" t="s">
        <v>374</v>
      </c>
      <c r="E89" s="271"/>
    </row>
    <row r="90" spans="1:5" ht="31.5" customHeight="1">
      <c r="A90" s="1040"/>
      <c r="B90" s="278" t="s">
        <v>474</v>
      </c>
      <c r="C90" s="265"/>
      <c r="D90" s="285" t="s">
        <v>372</v>
      </c>
      <c r="E90" s="284"/>
    </row>
    <row r="91" spans="1:5" ht="79.5" customHeight="1">
      <c r="A91" s="1038" t="s">
        <v>317</v>
      </c>
      <c r="B91" s="283" t="s">
        <v>484</v>
      </c>
      <c r="C91" s="273"/>
      <c r="D91" s="282" t="s">
        <v>374</v>
      </c>
      <c r="E91" s="271"/>
    </row>
    <row r="92" spans="1:5" ht="30" customHeight="1">
      <c r="A92" s="1040"/>
      <c r="B92" s="278" t="s">
        <v>474</v>
      </c>
      <c r="C92" s="265"/>
      <c r="D92" s="285" t="s">
        <v>372</v>
      </c>
      <c r="E92" s="284"/>
    </row>
    <row r="93" spans="1:5" ht="84" customHeight="1">
      <c r="A93" s="443" t="s">
        <v>316</v>
      </c>
      <c r="B93" s="283" t="s">
        <v>485</v>
      </c>
      <c r="C93" s="273"/>
      <c r="D93" s="282" t="s">
        <v>374</v>
      </c>
      <c r="E93" s="271"/>
    </row>
    <row r="94" spans="1:5" ht="33" customHeight="1">
      <c r="A94" s="444"/>
      <c r="B94" s="278" t="s">
        <v>474</v>
      </c>
      <c r="C94" s="265"/>
      <c r="D94" s="285" t="s">
        <v>372</v>
      </c>
      <c r="E94" s="284"/>
    </row>
    <row r="95" spans="1:5" ht="30.75" customHeight="1">
      <c r="A95" s="1038" t="s">
        <v>315</v>
      </c>
      <c r="B95" s="283" t="s">
        <v>378</v>
      </c>
      <c r="C95" s="273"/>
      <c r="D95" s="282" t="s">
        <v>372</v>
      </c>
      <c r="E95" s="271"/>
    </row>
    <row r="96" spans="1:5" ht="32.25" customHeight="1">
      <c r="A96" s="1039"/>
      <c r="B96" s="280" t="s">
        <v>377</v>
      </c>
      <c r="C96" s="279"/>
      <c r="D96" s="268" t="s">
        <v>163</v>
      </c>
      <c r="E96" s="267"/>
    </row>
    <row r="97" spans="1:5" ht="39.75" customHeight="1">
      <c r="A97" s="1039"/>
      <c r="B97" s="280" t="s">
        <v>477</v>
      </c>
      <c r="C97" s="279"/>
      <c r="D97" s="268" t="s">
        <v>163</v>
      </c>
      <c r="E97" s="267"/>
    </row>
    <row r="98" spans="1:5" ht="41.25" customHeight="1">
      <c r="A98" s="1039"/>
      <c r="B98" s="280" t="s">
        <v>478</v>
      </c>
      <c r="C98" s="279"/>
      <c r="D98" s="268" t="s">
        <v>163</v>
      </c>
      <c r="E98" s="281"/>
    </row>
    <row r="99" spans="1:5" ht="39.75" customHeight="1">
      <c r="A99" s="1039"/>
      <c r="B99" s="280" t="s">
        <v>479</v>
      </c>
      <c r="C99" s="279"/>
      <c r="D99" s="268" t="s">
        <v>163</v>
      </c>
      <c r="E99" s="267"/>
    </row>
    <row r="100" spans="1:5" ht="30" customHeight="1">
      <c r="A100" s="1040"/>
      <c r="B100" s="278" t="s">
        <v>376</v>
      </c>
      <c r="C100" s="277"/>
      <c r="D100" s="276" t="s">
        <v>163</v>
      </c>
      <c r="E100" s="275"/>
    </row>
    <row r="101" spans="1:5" ht="56.25" customHeight="1">
      <c r="A101" s="1038" t="s">
        <v>375</v>
      </c>
      <c r="B101" s="274" t="s">
        <v>480</v>
      </c>
      <c r="C101" s="273"/>
      <c r="D101" s="272" t="s">
        <v>374</v>
      </c>
      <c r="E101" s="271"/>
    </row>
    <row r="102" spans="1:5" ht="36" customHeight="1">
      <c r="A102" s="1039"/>
      <c r="B102" s="270" t="s">
        <v>481</v>
      </c>
      <c r="C102" s="269"/>
      <c r="D102" s="268" t="s">
        <v>374</v>
      </c>
      <c r="E102" s="267"/>
    </row>
    <row r="103" spans="1:5" ht="27.75" customHeight="1">
      <c r="A103" s="1040"/>
      <c r="B103" s="266" t="s">
        <v>373</v>
      </c>
      <c r="C103" s="265"/>
      <c r="D103" s="264" t="s">
        <v>372</v>
      </c>
      <c r="E103" s="450"/>
    </row>
    <row r="104" spans="1:5" ht="18" customHeight="1"/>
    <row r="105" spans="1:5" ht="18" customHeight="1"/>
    <row r="106" spans="1:5" ht="18" customHeight="1"/>
    <row r="107" spans="1:5" ht="18" customHeight="1"/>
    <row r="108" spans="1:5" ht="18" customHeight="1"/>
    <row r="109" spans="1:5" ht="18" customHeight="1"/>
    <row r="110" spans="1:5" ht="18" customHeight="1"/>
    <row r="111" spans="1:5" ht="18" customHeight="1"/>
    <row r="112" spans="1:5" ht="18" customHeight="1"/>
    <row r="113" s="259" customFormat="1" ht="18" customHeight="1"/>
    <row r="114" s="259" customFormat="1" ht="18" customHeight="1"/>
    <row r="115" s="259" customFormat="1" ht="18" customHeight="1"/>
  </sheetData>
  <mergeCells count="18">
    <mergeCell ref="A1:E1"/>
    <mergeCell ref="C8:D8"/>
    <mergeCell ref="A9:A14"/>
    <mergeCell ref="A19:A21"/>
    <mergeCell ref="A101:A103"/>
    <mergeCell ref="A22:A23"/>
    <mergeCell ref="A85:A86"/>
    <mergeCell ref="A87:A88"/>
    <mergeCell ref="A89:A90"/>
    <mergeCell ref="A91:A92"/>
    <mergeCell ref="A95:A100"/>
    <mergeCell ref="A72:A76"/>
    <mergeCell ref="A77:A80"/>
    <mergeCell ref="A83:A84"/>
    <mergeCell ref="A64:A71"/>
    <mergeCell ref="A38:A50"/>
    <mergeCell ref="A51:A63"/>
    <mergeCell ref="A24:A37"/>
  </mergeCells>
  <phoneticPr fontId="1"/>
  <printOptions horizontalCentered="1"/>
  <pageMargins left="0.23622047244094491" right="0.23622047244094491" top="0.74803149606299213" bottom="0.59055118110236227" header="0.31496062992125984" footer="0.31496062992125984"/>
  <pageSetup paperSize="9" scale="99" firstPageNumber="10" fitToHeight="0" orientation="landscape" blackAndWhite="1"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xdr:col>
                    <xdr:colOff>57150</xdr:colOff>
                    <xdr:row>52</xdr:row>
                    <xdr:rowOff>542925</xdr:rowOff>
                  </from>
                  <to>
                    <xdr:col>3</xdr:col>
                    <xdr:colOff>85725</xdr:colOff>
                    <xdr:row>54</xdr:row>
                    <xdr:rowOff>114300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47625</xdr:colOff>
                    <xdr:row>12</xdr:row>
                    <xdr:rowOff>142875</xdr:rowOff>
                  </from>
                  <to>
                    <xdr:col>3</xdr:col>
                    <xdr:colOff>76200</xdr:colOff>
                    <xdr:row>12</xdr:row>
                    <xdr:rowOff>371475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xdr:col>
                    <xdr:colOff>57150</xdr:colOff>
                    <xdr:row>10</xdr:row>
                    <xdr:rowOff>342900</xdr:rowOff>
                  </from>
                  <to>
                    <xdr:col>3</xdr:col>
                    <xdr:colOff>85725</xdr:colOff>
                    <xdr:row>10</xdr:row>
                    <xdr:rowOff>561975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2</xdr:col>
                    <xdr:colOff>57150</xdr:colOff>
                    <xdr:row>11</xdr:row>
                    <xdr:rowOff>219075</xdr:rowOff>
                  </from>
                  <to>
                    <xdr:col>3</xdr:col>
                    <xdr:colOff>85725</xdr:colOff>
                    <xdr:row>11</xdr:row>
                    <xdr:rowOff>447675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xdr:col>
                    <xdr:colOff>47625</xdr:colOff>
                    <xdr:row>14</xdr:row>
                    <xdr:rowOff>161925</xdr:rowOff>
                  </from>
                  <to>
                    <xdr:col>3</xdr:col>
                    <xdr:colOff>76200</xdr:colOff>
                    <xdr:row>14</xdr:row>
                    <xdr:rowOff>390525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xdr:col>
                    <xdr:colOff>57150</xdr:colOff>
                    <xdr:row>19</xdr:row>
                    <xdr:rowOff>76200</xdr:rowOff>
                  </from>
                  <to>
                    <xdr:col>3</xdr:col>
                    <xdr:colOff>85725</xdr:colOff>
                    <xdr:row>19</xdr:row>
                    <xdr:rowOff>304800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xdr:col>
                    <xdr:colOff>47625</xdr:colOff>
                    <xdr:row>54</xdr:row>
                    <xdr:rowOff>352425</xdr:rowOff>
                  </from>
                  <to>
                    <xdr:col>3</xdr:col>
                    <xdr:colOff>76200</xdr:colOff>
                    <xdr:row>56</xdr:row>
                    <xdr:rowOff>57150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xdr:col>
                    <xdr:colOff>38100</xdr:colOff>
                    <xdr:row>16</xdr:row>
                    <xdr:rowOff>247650</xdr:rowOff>
                  </from>
                  <to>
                    <xdr:col>3</xdr:col>
                    <xdr:colOff>57150</xdr:colOff>
                    <xdr:row>16</xdr:row>
                    <xdr:rowOff>485775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xdr:col>
                    <xdr:colOff>57150</xdr:colOff>
                    <xdr:row>18</xdr:row>
                    <xdr:rowOff>104775</xdr:rowOff>
                  </from>
                  <to>
                    <xdr:col>3</xdr:col>
                    <xdr:colOff>85725</xdr:colOff>
                    <xdr:row>18</xdr:row>
                    <xdr:rowOff>342900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2</xdr:col>
                    <xdr:colOff>47625</xdr:colOff>
                    <xdr:row>59</xdr:row>
                    <xdr:rowOff>381000</xdr:rowOff>
                  </from>
                  <to>
                    <xdr:col>3</xdr:col>
                    <xdr:colOff>76200</xdr:colOff>
                    <xdr:row>61</xdr:row>
                    <xdr:rowOff>123825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xdr:col>
                    <xdr:colOff>47625</xdr:colOff>
                    <xdr:row>15</xdr:row>
                    <xdr:rowOff>114300</xdr:rowOff>
                  </from>
                  <to>
                    <xdr:col>3</xdr:col>
                    <xdr:colOff>76200</xdr:colOff>
                    <xdr:row>15</xdr:row>
                    <xdr:rowOff>342900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xdr:col>
                    <xdr:colOff>47625</xdr:colOff>
                    <xdr:row>23</xdr:row>
                    <xdr:rowOff>76200</xdr:rowOff>
                  </from>
                  <to>
                    <xdr:col>3</xdr:col>
                    <xdr:colOff>76200</xdr:colOff>
                    <xdr:row>24</xdr:row>
                    <xdr:rowOff>9525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xdr:col>
                    <xdr:colOff>66675</xdr:colOff>
                    <xdr:row>24</xdr:row>
                    <xdr:rowOff>114300</xdr:rowOff>
                  </from>
                  <to>
                    <xdr:col>3</xdr:col>
                    <xdr:colOff>95250</xdr:colOff>
                    <xdr:row>24</xdr:row>
                    <xdr:rowOff>342900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xdr:col>
                    <xdr:colOff>47625</xdr:colOff>
                    <xdr:row>29</xdr:row>
                    <xdr:rowOff>142875</xdr:rowOff>
                  </from>
                  <to>
                    <xdr:col>3</xdr:col>
                    <xdr:colOff>76200</xdr:colOff>
                    <xdr:row>29</xdr:row>
                    <xdr:rowOff>371475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2</xdr:col>
                    <xdr:colOff>47625</xdr:colOff>
                    <xdr:row>28</xdr:row>
                    <xdr:rowOff>76200</xdr:rowOff>
                  </from>
                  <to>
                    <xdr:col>3</xdr:col>
                    <xdr:colOff>76200</xdr:colOff>
                    <xdr:row>28</xdr:row>
                    <xdr:rowOff>314325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2</xdr:col>
                    <xdr:colOff>57150</xdr:colOff>
                    <xdr:row>30</xdr:row>
                    <xdr:rowOff>57150</xdr:rowOff>
                  </from>
                  <to>
                    <xdr:col>3</xdr:col>
                    <xdr:colOff>85725</xdr:colOff>
                    <xdr:row>30</xdr:row>
                    <xdr:rowOff>285750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xdr:col>
                    <xdr:colOff>38100</xdr:colOff>
                    <xdr:row>27</xdr:row>
                    <xdr:rowOff>114300</xdr:rowOff>
                  </from>
                  <to>
                    <xdr:col>3</xdr:col>
                    <xdr:colOff>66675</xdr:colOff>
                    <xdr:row>27</xdr:row>
                    <xdr:rowOff>457200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xdr:col>
                    <xdr:colOff>38100</xdr:colOff>
                    <xdr:row>65</xdr:row>
                    <xdr:rowOff>161925</xdr:rowOff>
                  </from>
                  <to>
                    <xdr:col>3</xdr:col>
                    <xdr:colOff>66675</xdr:colOff>
                    <xdr:row>65</xdr:row>
                    <xdr:rowOff>514350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2</xdr:col>
                    <xdr:colOff>57150</xdr:colOff>
                    <xdr:row>33</xdr:row>
                    <xdr:rowOff>171450</xdr:rowOff>
                  </from>
                  <to>
                    <xdr:col>3</xdr:col>
                    <xdr:colOff>85725</xdr:colOff>
                    <xdr:row>33</xdr:row>
                    <xdr:rowOff>409575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2</xdr:col>
                    <xdr:colOff>47625</xdr:colOff>
                    <xdr:row>35</xdr:row>
                    <xdr:rowOff>266700</xdr:rowOff>
                  </from>
                  <to>
                    <xdr:col>3</xdr:col>
                    <xdr:colOff>76200</xdr:colOff>
                    <xdr:row>35</xdr:row>
                    <xdr:rowOff>495300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2</xdr:col>
                    <xdr:colOff>47625</xdr:colOff>
                    <xdr:row>37</xdr:row>
                    <xdr:rowOff>19050</xdr:rowOff>
                  </from>
                  <to>
                    <xdr:col>3</xdr:col>
                    <xdr:colOff>76200</xdr:colOff>
                    <xdr:row>38</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xdr:col>
                    <xdr:colOff>47625</xdr:colOff>
                    <xdr:row>38</xdr:row>
                    <xdr:rowOff>38100</xdr:rowOff>
                  </from>
                  <to>
                    <xdr:col>3</xdr:col>
                    <xdr:colOff>76200</xdr:colOff>
                    <xdr:row>38</xdr:row>
                    <xdr:rowOff>295275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xdr:col>
                    <xdr:colOff>47625</xdr:colOff>
                    <xdr:row>34</xdr:row>
                    <xdr:rowOff>38100</xdr:rowOff>
                  </from>
                  <to>
                    <xdr:col>3</xdr:col>
                    <xdr:colOff>76200</xdr:colOff>
                    <xdr:row>34</xdr:row>
                    <xdr:rowOff>266700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2</xdr:col>
                    <xdr:colOff>28575</xdr:colOff>
                    <xdr:row>57</xdr:row>
                    <xdr:rowOff>409575</xdr:rowOff>
                  </from>
                  <to>
                    <xdr:col>3</xdr:col>
                    <xdr:colOff>57150</xdr:colOff>
                    <xdr:row>59</xdr:row>
                    <xdr:rowOff>66675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2</xdr:col>
                    <xdr:colOff>57150</xdr:colOff>
                    <xdr:row>61</xdr:row>
                    <xdr:rowOff>257175</xdr:rowOff>
                  </from>
                  <to>
                    <xdr:col>3</xdr:col>
                    <xdr:colOff>85725</xdr:colOff>
                    <xdr:row>61</xdr:row>
                    <xdr:rowOff>609600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2</xdr:col>
                    <xdr:colOff>47625</xdr:colOff>
                    <xdr:row>59</xdr:row>
                    <xdr:rowOff>76200</xdr:rowOff>
                  </from>
                  <to>
                    <xdr:col>3</xdr:col>
                    <xdr:colOff>76200</xdr:colOff>
                    <xdr:row>59</xdr:row>
                    <xdr:rowOff>428625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2</xdr:col>
                    <xdr:colOff>47625</xdr:colOff>
                    <xdr:row>51</xdr:row>
                    <xdr:rowOff>28575</xdr:rowOff>
                  </from>
                  <to>
                    <xdr:col>3</xdr:col>
                    <xdr:colOff>76200</xdr:colOff>
                    <xdr:row>52</xdr:row>
                    <xdr:rowOff>28575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2</xdr:col>
                    <xdr:colOff>57150</xdr:colOff>
                    <xdr:row>43</xdr:row>
                    <xdr:rowOff>57150</xdr:rowOff>
                  </from>
                  <to>
                    <xdr:col>3</xdr:col>
                    <xdr:colOff>85725</xdr:colOff>
                    <xdr:row>43</xdr:row>
                    <xdr:rowOff>295275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2</xdr:col>
                    <xdr:colOff>47625</xdr:colOff>
                    <xdr:row>48</xdr:row>
                    <xdr:rowOff>276225</xdr:rowOff>
                  </from>
                  <to>
                    <xdr:col>3</xdr:col>
                    <xdr:colOff>76200</xdr:colOff>
                    <xdr:row>48</xdr:row>
                    <xdr:rowOff>504825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2</xdr:col>
                    <xdr:colOff>47625</xdr:colOff>
                    <xdr:row>50</xdr:row>
                    <xdr:rowOff>66675</xdr:rowOff>
                  </from>
                  <to>
                    <xdr:col>3</xdr:col>
                    <xdr:colOff>76200</xdr:colOff>
                    <xdr:row>50</xdr:row>
                    <xdr:rowOff>295275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xdr:col>
                    <xdr:colOff>47625</xdr:colOff>
                    <xdr:row>47</xdr:row>
                    <xdr:rowOff>57150</xdr:rowOff>
                  </from>
                  <to>
                    <xdr:col>3</xdr:col>
                    <xdr:colOff>76200</xdr:colOff>
                    <xdr:row>47</xdr:row>
                    <xdr:rowOff>314325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xdr:col>
                    <xdr:colOff>57150</xdr:colOff>
                    <xdr:row>44</xdr:row>
                    <xdr:rowOff>47625</xdr:rowOff>
                  </from>
                  <to>
                    <xdr:col>3</xdr:col>
                    <xdr:colOff>85725</xdr:colOff>
                    <xdr:row>44</xdr:row>
                    <xdr:rowOff>276225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xdr:col>
                    <xdr:colOff>66675</xdr:colOff>
                    <xdr:row>8</xdr:row>
                    <xdr:rowOff>904875</xdr:rowOff>
                  </from>
                  <to>
                    <xdr:col>3</xdr:col>
                    <xdr:colOff>95250</xdr:colOff>
                    <xdr:row>8</xdr:row>
                    <xdr:rowOff>1162050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xdr:col>
                    <xdr:colOff>28575</xdr:colOff>
                    <xdr:row>9</xdr:row>
                    <xdr:rowOff>161925</xdr:rowOff>
                  </from>
                  <to>
                    <xdr:col>3</xdr:col>
                    <xdr:colOff>57150</xdr:colOff>
                    <xdr:row>9</xdr:row>
                    <xdr:rowOff>390525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2</xdr:col>
                    <xdr:colOff>57150</xdr:colOff>
                    <xdr:row>20</xdr:row>
                    <xdr:rowOff>0</xdr:rowOff>
                  </from>
                  <to>
                    <xdr:col>3</xdr:col>
                    <xdr:colOff>85725</xdr:colOff>
                    <xdr:row>21</xdr:row>
                    <xdr:rowOff>57150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xdr:col>
                    <xdr:colOff>28575</xdr:colOff>
                    <xdr:row>21</xdr:row>
                    <xdr:rowOff>990600</xdr:rowOff>
                  </from>
                  <to>
                    <xdr:col>3</xdr:col>
                    <xdr:colOff>57150</xdr:colOff>
                    <xdr:row>21</xdr:row>
                    <xdr:rowOff>1228725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2</xdr:col>
                    <xdr:colOff>38100</xdr:colOff>
                    <xdr:row>17</xdr:row>
                    <xdr:rowOff>219075</xdr:rowOff>
                  </from>
                  <to>
                    <xdr:col>3</xdr:col>
                    <xdr:colOff>66675</xdr:colOff>
                    <xdr:row>17</xdr:row>
                    <xdr:rowOff>457200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2</xdr:col>
                    <xdr:colOff>57150</xdr:colOff>
                    <xdr:row>22</xdr:row>
                    <xdr:rowOff>238125</xdr:rowOff>
                  </from>
                  <to>
                    <xdr:col>3</xdr:col>
                    <xdr:colOff>85725</xdr:colOff>
                    <xdr:row>22</xdr:row>
                    <xdr:rowOff>466725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2</xdr:col>
                    <xdr:colOff>47625</xdr:colOff>
                    <xdr:row>63</xdr:row>
                    <xdr:rowOff>180975</xdr:rowOff>
                  </from>
                  <to>
                    <xdr:col>3</xdr:col>
                    <xdr:colOff>76200</xdr:colOff>
                    <xdr:row>63</xdr:row>
                    <xdr:rowOff>400050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2</xdr:col>
                    <xdr:colOff>66675</xdr:colOff>
                    <xdr:row>53</xdr:row>
                    <xdr:rowOff>304800</xdr:rowOff>
                  </from>
                  <to>
                    <xdr:col>3</xdr:col>
                    <xdr:colOff>95250</xdr:colOff>
                    <xdr:row>55</xdr:row>
                    <xdr:rowOff>114300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2</xdr:col>
                    <xdr:colOff>47625</xdr:colOff>
                    <xdr:row>56</xdr:row>
                    <xdr:rowOff>76200</xdr:rowOff>
                  </from>
                  <to>
                    <xdr:col>3</xdr:col>
                    <xdr:colOff>76200</xdr:colOff>
                    <xdr:row>56</xdr:row>
                    <xdr:rowOff>304800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2</xdr:col>
                    <xdr:colOff>57150</xdr:colOff>
                    <xdr:row>52</xdr:row>
                    <xdr:rowOff>209550</xdr:rowOff>
                  </from>
                  <to>
                    <xdr:col>3</xdr:col>
                    <xdr:colOff>85725</xdr:colOff>
                    <xdr:row>52</xdr:row>
                    <xdr:rowOff>438150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2</xdr:col>
                    <xdr:colOff>28575</xdr:colOff>
                    <xdr:row>80</xdr:row>
                    <xdr:rowOff>276225</xdr:rowOff>
                  </from>
                  <to>
                    <xdr:col>3</xdr:col>
                    <xdr:colOff>57150</xdr:colOff>
                    <xdr:row>80</xdr:row>
                    <xdr:rowOff>752475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2</xdr:col>
                    <xdr:colOff>38100</xdr:colOff>
                    <xdr:row>13</xdr:row>
                    <xdr:rowOff>57150</xdr:rowOff>
                  </from>
                  <to>
                    <xdr:col>3</xdr:col>
                    <xdr:colOff>66675</xdr:colOff>
                    <xdr:row>13</xdr:row>
                    <xdr:rowOff>285750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2</xdr:col>
                    <xdr:colOff>47625</xdr:colOff>
                    <xdr:row>84</xdr:row>
                    <xdr:rowOff>209550</xdr:rowOff>
                  </from>
                  <to>
                    <xdr:col>3</xdr:col>
                    <xdr:colOff>76200</xdr:colOff>
                    <xdr:row>84</xdr:row>
                    <xdr:rowOff>762000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2</xdr:col>
                    <xdr:colOff>38100</xdr:colOff>
                    <xdr:row>100</xdr:row>
                    <xdr:rowOff>76200</xdr:rowOff>
                  </from>
                  <to>
                    <xdr:col>3</xdr:col>
                    <xdr:colOff>66675</xdr:colOff>
                    <xdr:row>100</xdr:row>
                    <xdr:rowOff>685800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2</xdr:col>
                    <xdr:colOff>38100</xdr:colOff>
                    <xdr:row>101</xdr:row>
                    <xdr:rowOff>381000</xdr:rowOff>
                  </from>
                  <to>
                    <xdr:col>3</xdr:col>
                    <xdr:colOff>66675</xdr:colOff>
                    <xdr:row>103</xdr:row>
                    <xdr:rowOff>95250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2</xdr:col>
                    <xdr:colOff>28575</xdr:colOff>
                    <xdr:row>100</xdr:row>
                    <xdr:rowOff>647700</xdr:rowOff>
                  </from>
                  <to>
                    <xdr:col>3</xdr:col>
                    <xdr:colOff>57150</xdr:colOff>
                    <xdr:row>102</xdr:row>
                    <xdr:rowOff>104775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2</xdr:col>
                    <xdr:colOff>19050</xdr:colOff>
                    <xdr:row>81</xdr:row>
                    <xdr:rowOff>228600</xdr:rowOff>
                  </from>
                  <to>
                    <xdr:col>3</xdr:col>
                    <xdr:colOff>47625</xdr:colOff>
                    <xdr:row>81</xdr:row>
                    <xdr:rowOff>704850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xdr:col>
                    <xdr:colOff>28575</xdr:colOff>
                    <xdr:row>93</xdr:row>
                    <xdr:rowOff>104775</xdr:rowOff>
                  </from>
                  <to>
                    <xdr:col>3</xdr:col>
                    <xdr:colOff>57150</xdr:colOff>
                    <xdr:row>93</xdr:row>
                    <xdr:rowOff>333375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2</xdr:col>
                    <xdr:colOff>28575</xdr:colOff>
                    <xdr:row>66</xdr:row>
                    <xdr:rowOff>219075</xdr:rowOff>
                  </from>
                  <to>
                    <xdr:col>3</xdr:col>
                    <xdr:colOff>57150</xdr:colOff>
                    <xdr:row>66</xdr:row>
                    <xdr:rowOff>457200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2</xdr:col>
                    <xdr:colOff>47625</xdr:colOff>
                    <xdr:row>86</xdr:row>
                    <xdr:rowOff>285750</xdr:rowOff>
                  </from>
                  <to>
                    <xdr:col>3</xdr:col>
                    <xdr:colOff>76200</xdr:colOff>
                    <xdr:row>86</xdr:row>
                    <xdr:rowOff>838200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2</xdr:col>
                    <xdr:colOff>38100</xdr:colOff>
                    <xdr:row>88</xdr:row>
                    <xdr:rowOff>285750</xdr:rowOff>
                  </from>
                  <to>
                    <xdr:col>3</xdr:col>
                    <xdr:colOff>66675</xdr:colOff>
                    <xdr:row>88</xdr:row>
                    <xdr:rowOff>838200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2</xdr:col>
                    <xdr:colOff>28575</xdr:colOff>
                    <xdr:row>90</xdr:row>
                    <xdr:rowOff>247650</xdr:rowOff>
                  </from>
                  <to>
                    <xdr:col>3</xdr:col>
                    <xdr:colOff>57150</xdr:colOff>
                    <xdr:row>90</xdr:row>
                    <xdr:rowOff>800100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2</xdr:col>
                    <xdr:colOff>28575</xdr:colOff>
                    <xdr:row>85</xdr:row>
                    <xdr:rowOff>104775</xdr:rowOff>
                  </from>
                  <to>
                    <xdr:col>3</xdr:col>
                    <xdr:colOff>57150</xdr:colOff>
                    <xdr:row>85</xdr:row>
                    <xdr:rowOff>333375</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2</xdr:col>
                    <xdr:colOff>28575</xdr:colOff>
                    <xdr:row>87</xdr:row>
                    <xdr:rowOff>142875</xdr:rowOff>
                  </from>
                  <to>
                    <xdr:col>3</xdr:col>
                    <xdr:colOff>57150</xdr:colOff>
                    <xdr:row>87</xdr:row>
                    <xdr:rowOff>371475</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2</xdr:col>
                    <xdr:colOff>28575</xdr:colOff>
                    <xdr:row>89</xdr:row>
                    <xdr:rowOff>104775</xdr:rowOff>
                  </from>
                  <to>
                    <xdr:col>3</xdr:col>
                    <xdr:colOff>57150</xdr:colOff>
                    <xdr:row>89</xdr:row>
                    <xdr:rowOff>333375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2</xdr:col>
                    <xdr:colOff>28575</xdr:colOff>
                    <xdr:row>92</xdr:row>
                    <xdr:rowOff>285750</xdr:rowOff>
                  </from>
                  <to>
                    <xdr:col>3</xdr:col>
                    <xdr:colOff>57150</xdr:colOff>
                    <xdr:row>92</xdr:row>
                    <xdr:rowOff>838200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2</xdr:col>
                    <xdr:colOff>28575</xdr:colOff>
                    <xdr:row>91</xdr:row>
                    <xdr:rowOff>114300</xdr:rowOff>
                  </from>
                  <to>
                    <xdr:col>3</xdr:col>
                    <xdr:colOff>57150</xdr:colOff>
                    <xdr:row>91</xdr:row>
                    <xdr:rowOff>342900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2</xdr:col>
                    <xdr:colOff>9525</xdr:colOff>
                    <xdr:row>95</xdr:row>
                    <xdr:rowOff>114300</xdr:rowOff>
                  </from>
                  <to>
                    <xdr:col>3</xdr:col>
                    <xdr:colOff>28575</xdr:colOff>
                    <xdr:row>95</xdr:row>
                    <xdr:rowOff>381000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2</xdr:col>
                    <xdr:colOff>9525</xdr:colOff>
                    <xdr:row>94</xdr:row>
                    <xdr:rowOff>85725</xdr:rowOff>
                  </from>
                  <to>
                    <xdr:col>3</xdr:col>
                    <xdr:colOff>38100</xdr:colOff>
                    <xdr:row>94</xdr:row>
                    <xdr:rowOff>314325</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2</xdr:col>
                    <xdr:colOff>9525</xdr:colOff>
                    <xdr:row>96</xdr:row>
                    <xdr:rowOff>180975</xdr:rowOff>
                  </from>
                  <to>
                    <xdr:col>3</xdr:col>
                    <xdr:colOff>28575</xdr:colOff>
                    <xdr:row>96</xdr:row>
                    <xdr:rowOff>447675</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2</xdr:col>
                    <xdr:colOff>28575</xdr:colOff>
                    <xdr:row>98</xdr:row>
                    <xdr:rowOff>171450</xdr:rowOff>
                  </from>
                  <to>
                    <xdr:col>3</xdr:col>
                    <xdr:colOff>47625</xdr:colOff>
                    <xdr:row>98</xdr:row>
                    <xdr:rowOff>438150</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2</xdr:col>
                    <xdr:colOff>19050</xdr:colOff>
                    <xdr:row>97</xdr:row>
                    <xdr:rowOff>161925</xdr:rowOff>
                  </from>
                  <to>
                    <xdr:col>3</xdr:col>
                    <xdr:colOff>38100</xdr:colOff>
                    <xdr:row>97</xdr:row>
                    <xdr:rowOff>428625</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2</xdr:col>
                    <xdr:colOff>28575</xdr:colOff>
                    <xdr:row>99</xdr:row>
                    <xdr:rowOff>104775</xdr:rowOff>
                  </from>
                  <to>
                    <xdr:col>3</xdr:col>
                    <xdr:colOff>47625</xdr:colOff>
                    <xdr:row>99</xdr:row>
                    <xdr:rowOff>371475</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2</xdr:col>
                    <xdr:colOff>57150</xdr:colOff>
                    <xdr:row>25</xdr:row>
                    <xdr:rowOff>133350</xdr:rowOff>
                  </from>
                  <to>
                    <xdr:col>3</xdr:col>
                    <xdr:colOff>85725</xdr:colOff>
                    <xdr:row>25</xdr:row>
                    <xdr:rowOff>476250</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2</xdr:col>
                    <xdr:colOff>47625</xdr:colOff>
                    <xdr:row>26</xdr:row>
                    <xdr:rowOff>171450</xdr:rowOff>
                  </from>
                  <to>
                    <xdr:col>3</xdr:col>
                    <xdr:colOff>76200</xdr:colOff>
                    <xdr:row>27</xdr:row>
                    <xdr:rowOff>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2</xdr:col>
                    <xdr:colOff>57150</xdr:colOff>
                    <xdr:row>31</xdr:row>
                    <xdr:rowOff>114300</xdr:rowOff>
                  </from>
                  <to>
                    <xdr:col>3</xdr:col>
                    <xdr:colOff>85725</xdr:colOff>
                    <xdr:row>31</xdr:row>
                    <xdr:rowOff>342900</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from>
                    <xdr:col>2</xdr:col>
                    <xdr:colOff>66675</xdr:colOff>
                    <xdr:row>32</xdr:row>
                    <xdr:rowOff>180975</xdr:rowOff>
                  </from>
                  <to>
                    <xdr:col>3</xdr:col>
                    <xdr:colOff>95250</xdr:colOff>
                    <xdr:row>32</xdr:row>
                    <xdr:rowOff>409575</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from>
                    <xdr:col>2</xdr:col>
                    <xdr:colOff>47625</xdr:colOff>
                    <xdr:row>39</xdr:row>
                    <xdr:rowOff>209550</xdr:rowOff>
                  </from>
                  <to>
                    <xdr:col>3</xdr:col>
                    <xdr:colOff>76200</xdr:colOff>
                    <xdr:row>39</xdr:row>
                    <xdr:rowOff>438150</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from>
                    <xdr:col>2</xdr:col>
                    <xdr:colOff>47625</xdr:colOff>
                    <xdr:row>40</xdr:row>
                    <xdr:rowOff>66675</xdr:rowOff>
                  </from>
                  <to>
                    <xdr:col>3</xdr:col>
                    <xdr:colOff>76200</xdr:colOff>
                    <xdr:row>40</xdr:row>
                    <xdr:rowOff>295275</xdr:rowOff>
                  </to>
                </anchor>
              </controlPr>
            </control>
          </mc:Choice>
        </mc:AlternateContent>
        <mc:AlternateContent xmlns:mc="http://schemas.openxmlformats.org/markup-compatibility/2006">
          <mc:Choice Requires="x14">
            <control shapeId="12360" r:id="rId75" name="Check Box 72">
              <controlPr defaultSize="0" autoFill="0" autoLine="0" autoPict="0">
                <anchor moveWithCells="1">
                  <from>
                    <xdr:col>2</xdr:col>
                    <xdr:colOff>47625</xdr:colOff>
                    <xdr:row>41</xdr:row>
                    <xdr:rowOff>9525</xdr:rowOff>
                  </from>
                  <to>
                    <xdr:col>3</xdr:col>
                    <xdr:colOff>76200</xdr:colOff>
                    <xdr:row>42</xdr:row>
                    <xdr:rowOff>19050</xdr:rowOff>
                  </to>
                </anchor>
              </controlPr>
            </control>
          </mc:Choice>
        </mc:AlternateContent>
        <mc:AlternateContent xmlns:mc="http://schemas.openxmlformats.org/markup-compatibility/2006">
          <mc:Choice Requires="x14">
            <control shapeId="12361" r:id="rId76" name="Check Box 73">
              <controlPr defaultSize="0" autoFill="0" autoLine="0" autoPict="0">
                <anchor moveWithCells="1">
                  <from>
                    <xdr:col>2</xdr:col>
                    <xdr:colOff>47625</xdr:colOff>
                    <xdr:row>42</xdr:row>
                    <xdr:rowOff>133350</xdr:rowOff>
                  </from>
                  <to>
                    <xdr:col>3</xdr:col>
                    <xdr:colOff>76200</xdr:colOff>
                    <xdr:row>42</xdr:row>
                    <xdr:rowOff>361950</xdr:rowOff>
                  </to>
                </anchor>
              </controlPr>
            </control>
          </mc:Choice>
        </mc:AlternateContent>
        <mc:AlternateContent xmlns:mc="http://schemas.openxmlformats.org/markup-compatibility/2006">
          <mc:Choice Requires="x14">
            <control shapeId="12362" r:id="rId77" name="Check Box 74">
              <controlPr defaultSize="0" autoFill="0" autoLine="0" autoPict="0">
                <anchor moveWithCells="1">
                  <from>
                    <xdr:col>2</xdr:col>
                    <xdr:colOff>47625</xdr:colOff>
                    <xdr:row>45</xdr:row>
                    <xdr:rowOff>171450</xdr:rowOff>
                  </from>
                  <to>
                    <xdr:col>3</xdr:col>
                    <xdr:colOff>76200</xdr:colOff>
                    <xdr:row>45</xdr:row>
                    <xdr:rowOff>400050</xdr:rowOff>
                  </to>
                </anchor>
              </controlPr>
            </control>
          </mc:Choice>
        </mc:AlternateContent>
        <mc:AlternateContent xmlns:mc="http://schemas.openxmlformats.org/markup-compatibility/2006">
          <mc:Choice Requires="x14">
            <control shapeId="12363" r:id="rId78" name="Check Box 75">
              <controlPr defaultSize="0" autoFill="0" autoLine="0" autoPict="0">
                <anchor moveWithCells="1">
                  <from>
                    <xdr:col>2</xdr:col>
                    <xdr:colOff>47625</xdr:colOff>
                    <xdr:row>46</xdr:row>
                    <xdr:rowOff>114300</xdr:rowOff>
                  </from>
                  <to>
                    <xdr:col>3</xdr:col>
                    <xdr:colOff>76200</xdr:colOff>
                    <xdr:row>46</xdr:row>
                    <xdr:rowOff>457200</xdr:rowOff>
                  </to>
                </anchor>
              </controlPr>
            </control>
          </mc:Choice>
        </mc:AlternateContent>
        <mc:AlternateContent xmlns:mc="http://schemas.openxmlformats.org/markup-compatibility/2006">
          <mc:Choice Requires="x14">
            <control shapeId="12364" r:id="rId79" name="Check Box 76">
              <controlPr defaultSize="0" autoFill="0" autoLine="0" autoPict="0">
                <anchor moveWithCells="1">
                  <from>
                    <xdr:col>2</xdr:col>
                    <xdr:colOff>38100</xdr:colOff>
                    <xdr:row>57</xdr:row>
                    <xdr:rowOff>57150</xdr:rowOff>
                  </from>
                  <to>
                    <xdr:col>3</xdr:col>
                    <xdr:colOff>66675</xdr:colOff>
                    <xdr:row>57</xdr:row>
                    <xdr:rowOff>285750</xdr:rowOff>
                  </to>
                </anchor>
              </controlPr>
            </control>
          </mc:Choice>
        </mc:AlternateContent>
        <mc:AlternateContent xmlns:mc="http://schemas.openxmlformats.org/markup-compatibility/2006">
          <mc:Choice Requires="x14">
            <control shapeId="12365" r:id="rId80" name="Check Box 77">
              <controlPr defaultSize="0" autoFill="0" autoLine="0" autoPict="0">
                <anchor moveWithCells="1">
                  <from>
                    <xdr:col>2</xdr:col>
                    <xdr:colOff>38100</xdr:colOff>
                    <xdr:row>64</xdr:row>
                    <xdr:rowOff>114300</xdr:rowOff>
                  </from>
                  <to>
                    <xdr:col>3</xdr:col>
                    <xdr:colOff>66675</xdr:colOff>
                    <xdr:row>64</xdr:row>
                    <xdr:rowOff>723900</xdr:rowOff>
                  </to>
                </anchor>
              </controlPr>
            </control>
          </mc:Choice>
        </mc:AlternateContent>
        <mc:AlternateContent xmlns:mc="http://schemas.openxmlformats.org/markup-compatibility/2006">
          <mc:Choice Requires="x14">
            <control shapeId="12366" r:id="rId81" name="Check Box 78">
              <controlPr defaultSize="0" autoFill="0" autoLine="0" autoPict="0">
                <anchor moveWithCells="1">
                  <from>
                    <xdr:col>2</xdr:col>
                    <xdr:colOff>28575</xdr:colOff>
                    <xdr:row>67</xdr:row>
                    <xdr:rowOff>95250</xdr:rowOff>
                  </from>
                  <to>
                    <xdr:col>3</xdr:col>
                    <xdr:colOff>57150</xdr:colOff>
                    <xdr:row>68</xdr:row>
                    <xdr:rowOff>38100</xdr:rowOff>
                  </to>
                </anchor>
              </controlPr>
            </control>
          </mc:Choice>
        </mc:AlternateContent>
        <mc:AlternateContent xmlns:mc="http://schemas.openxmlformats.org/markup-compatibility/2006">
          <mc:Choice Requires="x14">
            <control shapeId="12367" r:id="rId82" name="Check Box 79">
              <controlPr defaultSize="0" autoFill="0" autoLine="0" autoPict="0">
                <anchor moveWithCells="1">
                  <from>
                    <xdr:col>2</xdr:col>
                    <xdr:colOff>38100</xdr:colOff>
                    <xdr:row>68</xdr:row>
                    <xdr:rowOff>38100</xdr:rowOff>
                  </from>
                  <to>
                    <xdr:col>3</xdr:col>
                    <xdr:colOff>66675</xdr:colOff>
                    <xdr:row>69</xdr:row>
                    <xdr:rowOff>28575</xdr:rowOff>
                  </to>
                </anchor>
              </controlPr>
            </control>
          </mc:Choice>
        </mc:AlternateContent>
        <mc:AlternateContent xmlns:mc="http://schemas.openxmlformats.org/markup-compatibility/2006">
          <mc:Choice Requires="x14">
            <control shapeId="12368" r:id="rId83" name="Check Box 80">
              <controlPr defaultSize="0" autoFill="0" autoLine="0" autoPict="0">
                <anchor moveWithCells="1">
                  <from>
                    <xdr:col>2</xdr:col>
                    <xdr:colOff>38100</xdr:colOff>
                    <xdr:row>69</xdr:row>
                    <xdr:rowOff>152400</xdr:rowOff>
                  </from>
                  <to>
                    <xdr:col>3</xdr:col>
                    <xdr:colOff>66675</xdr:colOff>
                    <xdr:row>69</xdr:row>
                    <xdr:rowOff>381000</xdr:rowOff>
                  </to>
                </anchor>
              </controlPr>
            </control>
          </mc:Choice>
        </mc:AlternateContent>
        <mc:AlternateContent xmlns:mc="http://schemas.openxmlformats.org/markup-compatibility/2006">
          <mc:Choice Requires="x14">
            <control shapeId="12369" r:id="rId84" name="Check Box 81">
              <controlPr defaultSize="0" autoFill="0" autoLine="0" autoPict="0">
                <anchor moveWithCells="1">
                  <from>
                    <xdr:col>2</xdr:col>
                    <xdr:colOff>38100</xdr:colOff>
                    <xdr:row>70</xdr:row>
                    <xdr:rowOff>238125</xdr:rowOff>
                  </from>
                  <to>
                    <xdr:col>3</xdr:col>
                    <xdr:colOff>66675</xdr:colOff>
                    <xdr:row>70</xdr:row>
                    <xdr:rowOff>466725</xdr:rowOff>
                  </to>
                </anchor>
              </controlPr>
            </control>
          </mc:Choice>
        </mc:AlternateContent>
        <mc:AlternateContent xmlns:mc="http://schemas.openxmlformats.org/markup-compatibility/2006">
          <mc:Choice Requires="x14">
            <control shapeId="12370" r:id="rId85" name="Check Box 82">
              <controlPr defaultSize="0" autoFill="0" autoLine="0" autoPict="0">
                <anchor moveWithCells="1">
                  <from>
                    <xdr:col>2</xdr:col>
                    <xdr:colOff>47625</xdr:colOff>
                    <xdr:row>71</xdr:row>
                    <xdr:rowOff>76200</xdr:rowOff>
                  </from>
                  <to>
                    <xdr:col>3</xdr:col>
                    <xdr:colOff>76200</xdr:colOff>
                    <xdr:row>72</xdr:row>
                    <xdr:rowOff>19050</xdr:rowOff>
                  </to>
                </anchor>
              </controlPr>
            </control>
          </mc:Choice>
        </mc:AlternateContent>
        <mc:AlternateContent xmlns:mc="http://schemas.openxmlformats.org/markup-compatibility/2006">
          <mc:Choice Requires="x14">
            <control shapeId="12371" r:id="rId86" name="Check Box 83">
              <controlPr defaultSize="0" autoFill="0" autoLine="0" autoPict="0">
                <anchor moveWithCells="1">
                  <from>
                    <xdr:col>2</xdr:col>
                    <xdr:colOff>28575</xdr:colOff>
                    <xdr:row>73</xdr:row>
                    <xdr:rowOff>114300</xdr:rowOff>
                  </from>
                  <to>
                    <xdr:col>3</xdr:col>
                    <xdr:colOff>57150</xdr:colOff>
                    <xdr:row>73</xdr:row>
                    <xdr:rowOff>466725</xdr:rowOff>
                  </to>
                </anchor>
              </controlPr>
            </control>
          </mc:Choice>
        </mc:AlternateContent>
        <mc:AlternateContent xmlns:mc="http://schemas.openxmlformats.org/markup-compatibility/2006">
          <mc:Choice Requires="x14">
            <control shapeId="12372" r:id="rId87" name="Check Box 84">
              <controlPr defaultSize="0" autoFill="0" autoLine="0" autoPict="0">
                <anchor moveWithCells="1">
                  <from>
                    <xdr:col>2</xdr:col>
                    <xdr:colOff>47625</xdr:colOff>
                    <xdr:row>75</xdr:row>
                    <xdr:rowOff>76200</xdr:rowOff>
                  </from>
                  <to>
                    <xdr:col>3</xdr:col>
                    <xdr:colOff>76200</xdr:colOff>
                    <xdr:row>75</xdr:row>
                    <xdr:rowOff>428625</xdr:rowOff>
                  </to>
                </anchor>
              </controlPr>
            </control>
          </mc:Choice>
        </mc:AlternateContent>
        <mc:AlternateContent xmlns:mc="http://schemas.openxmlformats.org/markup-compatibility/2006">
          <mc:Choice Requires="x14">
            <control shapeId="12373" r:id="rId88" name="Check Box 85">
              <controlPr defaultSize="0" autoFill="0" autoLine="0" autoPict="0">
                <anchor moveWithCells="1">
                  <from>
                    <xdr:col>2</xdr:col>
                    <xdr:colOff>38100</xdr:colOff>
                    <xdr:row>36</xdr:row>
                    <xdr:rowOff>190500</xdr:rowOff>
                  </from>
                  <to>
                    <xdr:col>3</xdr:col>
                    <xdr:colOff>66675</xdr:colOff>
                    <xdr:row>36</xdr:row>
                    <xdr:rowOff>419100</xdr:rowOff>
                  </to>
                </anchor>
              </controlPr>
            </control>
          </mc:Choice>
        </mc:AlternateContent>
        <mc:AlternateContent xmlns:mc="http://schemas.openxmlformats.org/markup-compatibility/2006">
          <mc:Choice Requires="x14">
            <control shapeId="12374" r:id="rId89" name="Check Box 86">
              <controlPr defaultSize="0" autoFill="0" autoLine="0" autoPict="0">
                <anchor moveWithCells="1">
                  <from>
                    <xdr:col>2</xdr:col>
                    <xdr:colOff>38100</xdr:colOff>
                    <xdr:row>49</xdr:row>
                    <xdr:rowOff>161925</xdr:rowOff>
                  </from>
                  <to>
                    <xdr:col>3</xdr:col>
                    <xdr:colOff>66675</xdr:colOff>
                    <xdr:row>49</xdr:row>
                    <xdr:rowOff>390525</xdr:rowOff>
                  </to>
                </anchor>
              </controlPr>
            </control>
          </mc:Choice>
        </mc:AlternateContent>
        <mc:AlternateContent xmlns:mc="http://schemas.openxmlformats.org/markup-compatibility/2006">
          <mc:Choice Requires="x14">
            <control shapeId="12375" r:id="rId90" name="Check Box 87">
              <controlPr defaultSize="0" autoFill="0" autoLine="0" autoPict="0">
                <anchor moveWithCells="1">
                  <from>
                    <xdr:col>2</xdr:col>
                    <xdr:colOff>57150</xdr:colOff>
                    <xdr:row>62</xdr:row>
                    <xdr:rowOff>209550</xdr:rowOff>
                  </from>
                  <to>
                    <xdr:col>3</xdr:col>
                    <xdr:colOff>85725</xdr:colOff>
                    <xdr:row>62</xdr:row>
                    <xdr:rowOff>438150</xdr:rowOff>
                  </to>
                </anchor>
              </controlPr>
            </control>
          </mc:Choice>
        </mc:AlternateContent>
        <mc:AlternateContent xmlns:mc="http://schemas.openxmlformats.org/markup-compatibility/2006">
          <mc:Choice Requires="x14">
            <control shapeId="12376" r:id="rId91" name="Check Box 88">
              <controlPr defaultSize="0" autoFill="0" autoLine="0" autoPict="0">
                <anchor moveWithCells="1">
                  <from>
                    <xdr:col>2</xdr:col>
                    <xdr:colOff>28575</xdr:colOff>
                    <xdr:row>78</xdr:row>
                    <xdr:rowOff>114300</xdr:rowOff>
                  </from>
                  <to>
                    <xdr:col>3</xdr:col>
                    <xdr:colOff>57150</xdr:colOff>
                    <xdr:row>78</xdr:row>
                    <xdr:rowOff>466725</xdr:rowOff>
                  </to>
                </anchor>
              </controlPr>
            </control>
          </mc:Choice>
        </mc:AlternateContent>
        <mc:AlternateContent xmlns:mc="http://schemas.openxmlformats.org/markup-compatibility/2006">
          <mc:Choice Requires="x14">
            <control shapeId="12377" r:id="rId92" name="Check Box 89">
              <controlPr defaultSize="0" autoFill="0" autoLine="0" autoPict="0">
                <anchor moveWithCells="1">
                  <from>
                    <xdr:col>2</xdr:col>
                    <xdr:colOff>28575</xdr:colOff>
                    <xdr:row>76</xdr:row>
                    <xdr:rowOff>104775</xdr:rowOff>
                  </from>
                  <to>
                    <xdr:col>3</xdr:col>
                    <xdr:colOff>57150</xdr:colOff>
                    <xdr:row>76</xdr:row>
                    <xdr:rowOff>323850</xdr:rowOff>
                  </to>
                </anchor>
              </controlPr>
            </control>
          </mc:Choice>
        </mc:AlternateContent>
        <mc:AlternateContent xmlns:mc="http://schemas.openxmlformats.org/markup-compatibility/2006">
          <mc:Choice Requires="x14">
            <control shapeId="12378" r:id="rId93" name="Check Box 90">
              <controlPr defaultSize="0" autoFill="0" autoLine="0" autoPict="0">
                <anchor moveWithCells="1">
                  <from>
                    <xdr:col>2</xdr:col>
                    <xdr:colOff>9525</xdr:colOff>
                    <xdr:row>79</xdr:row>
                    <xdr:rowOff>104775</xdr:rowOff>
                  </from>
                  <to>
                    <xdr:col>3</xdr:col>
                    <xdr:colOff>38100</xdr:colOff>
                    <xdr:row>79</xdr:row>
                    <xdr:rowOff>342900</xdr:rowOff>
                  </to>
                </anchor>
              </controlPr>
            </control>
          </mc:Choice>
        </mc:AlternateContent>
        <mc:AlternateContent xmlns:mc="http://schemas.openxmlformats.org/markup-compatibility/2006">
          <mc:Choice Requires="x14">
            <control shapeId="12379" r:id="rId94" name="Check Box 91">
              <controlPr defaultSize="0" autoFill="0" autoLine="0" autoPict="0">
                <anchor moveWithCells="1">
                  <from>
                    <xdr:col>2</xdr:col>
                    <xdr:colOff>19050</xdr:colOff>
                    <xdr:row>77</xdr:row>
                    <xdr:rowOff>85725</xdr:rowOff>
                  </from>
                  <to>
                    <xdr:col>3</xdr:col>
                    <xdr:colOff>47625</xdr:colOff>
                    <xdr:row>77</xdr:row>
                    <xdr:rowOff>695325</xdr:rowOff>
                  </to>
                </anchor>
              </controlPr>
            </control>
          </mc:Choice>
        </mc:AlternateContent>
        <mc:AlternateContent xmlns:mc="http://schemas.openxmlformats.org/markup-compatibility/2006">
          <mc:Choice Requires="x14">
            <control shapeId="12380" r:id="rId95" name="Check Box 92">
              <controlPr defaultSize="0" autoFill="0" autoLine="0" autoPict="0">
                <anchor moveWithCells="1">
                  <from>
                    <xdr:col>2</xdr:col>
                    <xdr:colOff>19050</xdr:colOff>
                    <xdr:row>82</xdr:row>
                    <xdr:rowOff>228600</xdr:rowOff>
                  </from>
                  <to>
                    <xdr:col>3</xdr:col>
                    <xdr:colOff>47625</xdr:colOff>
                    <xdr:row>82</xdr:row>
                    <xdr:rowOff>704850</xdr:rowOff>
                  </to>
                </anchor>
              </controlPr>
            </control>
          </mc:Choice>
        </mc:AlternateContent>
        <mc:AlternateContent xmlns:mc="http://schemas.openxmlformats.org/markup-compatibility/2006">
          <mc:Choice Requires="x14">
            <control shapeId="12381" r:id="rId96" name="Check Box 93">
              <controlPr defaultSize="0" autoFill="0" autoLine="0" autoPict="0">
                <anchor moveWithCells="1">
                  <from>
                    <xdr:col>2</xdr:col>
                    <xdr:colOff>28575</xdr:colOff>
                    <xdr:row>83</xdr:row>
                    <xdr:rowOff>104775</xdr:rowOff>
                  </from>
                  <to>
                    <xdr:col>3</xdr:col>
                    <xdr:colOff>57150</xdr:colOff>
                    <xdr:row>83</xdr:row>
                    <xdr:rowOff>333375</xdr:rowOff>
                  </to>
                </anchor>
              </controlPr>
            </control>
          </mc:Choice>
        </mc:AlternateContent>
        <mc:AlternateContent xmlns:mc="http://schemas.openxmlformats.org/markup-compatibility/2006">
          <mc:Choice Requires="x14">
            <control shapeId="12382" r:id="rId97" name="Check Box 94">
              <controlPr defaultSize="0" autoFill="0" autoLine="0" autoPict="0">
                <anchor moveWithCells="1">
                  <from>
                    <xdr:col>2</xdr:col>
                    <xdr:colOff>38100</xdr:colOff>
                    <xdr:row>74</xdr:row>
                    <xdr:rowOff>219075</xdr:rowOff>
                  </from>
                  <to>
                    <xdr:col>3</xdr:col>
                    <xdr:colOff>66675</xdr:colOff>
                    <xdr:row>74</xdr:row>
                    <xdr:rowOff>571500</xdr:rowOff>
                  </to>
                </anchor>
              </controlPr>
            </control>
          </mc:Choice>
        </mc:AlternateContent>
        <mc:AlternateContent xmlns:mc="http://schemas.openxmlformats.org/markup-compatibility/2006">
          <mc:Choice Requires="x14">
            <control shapeId="12383" r:id="rId98" name="Check Box 95">
              <controlPr defaultSize="0" autoFill="0" autoLine="0" autoPict="0">
                <anchor moveWithCells="1">
                  <from>
                    <xdr:col>2</xdr:col>
                    <xdr:colOff>47625</xdr:colOff>
                    <xdr:row>72</xdr:row>
                    <xdr:rowOff>66675</xdr:rowOff>
                  </from>
                  <to>
                    <xdr:col>3</xdr:col>
                    <xdr:colOff>9525</xdr:colOff>
                    <xdr:row>72</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topLeftCell="A4" zoomScale="25" zoomScaleNormal="55" zoomScaleSheetLayoutView="25" workbookViewId="0">
      <selection activeCell="Q23" sqref="Q23"/>
    </sheetView>
  </sheetViews>
  <sheetFormatPr defaultColWidth="4.5" defaultRowHeight="20.25" customHeight="1"/>
  <cols>
    <col min="1" max="1" width="1.375" style="34" customWidth="1"/>
    <col min="2" max="56" width="5.625" style="34" customWidth="1"/>
    <col min="57" max="16384" width="4.5" style="34"/>
  </cols>
  <sheetData>
    <row r="1" spans="1:57" s="33" customFormat="1" ht="20.25" customHeight="1">
      <c r="A1" s="36"/>
      <c r="B1" s="36"/>
      <c r="C1" s="37" t="s">
        <v>146</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994" t="s">
        <v>109</v>
      </c>
      <c r="AN1" s="994"/>
      <c r="AO1" s="994"/>
      <c r="AP1" s="994"/>
      <c r="AQ1" s="994"/>
      <c r="AR1" s="994"/>
      <c r="AS1" s="994"/>
      <c r="AT1" s="994"/>
      <c r="AU1" s="994"/>
      <c r="AV1" s="994"/>
      <c r="AW1" s="994"/>
      <c r="AX1" s="994"/>
      <c r="AY1" s="994"/>
      <c r="AZ1" s="994"/>
      <c r="BA1" s="994"/>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19</v>
      </c>
      <c r="U2" s="996">
        <v>3</v>
      </c>
      <c r="V2" s="996"/>
      <c r="W2" s="39" t="s">
        <v>16</v>
      </c>
      <c r="X2" s="995">
        <f>IF(U2=0,"",YEAR(DATE(2018+U2,1,1)))</f>
        <v>2021</v>
      </c>
      <c r="Y2" s="995"/>
      <c r="Z2" s="41" t="s">
        <v>20</v>
      </c>
      <c r="AA2" s="41" t="s">
        <v>21</v>
      </c>
      <c r="AB2" s="996">
        <v>4</v>
      </c>
      <c r="AC2" s="996"/>
      <c r="AD2" s="41" t="s">
        <v>22</v>
      </c>
      <c r="AE2" s="41"/>
      <c r="AF2" s="41"/>
      <c r="AG2" s="41"/>
      <c r="AH2" s="41"/>
      <c r="AI2" s="41"/>
      <c r="AJ2" s="40"/>
      <c r="AK2" s="39" t="s">
        <v>17</v>
      </c>
      <c r="AL2" s="39" t="s">
        <v>16</v>
      </c>
      <c r="AM2" s="996" t="s">
        <v>108</v>
      </c>
      <c r="AN2" s="996"/>
      <c r="AO2" s="996"/>
      <c r="AP2" s="996"/>
      <c r="AQ2" s="996"/>
      <c r="AR2" s="996"/>
      <c r="AS2" s="996"/>
      <c r="AT2" s="996"/>
      <c r="AU2" s="996"/>
      <c r="AV2" s="996"/>
      <c r="AW2" s="996"/>
      <c r="AX2" s="996"/>
      <c r="AY2" s="996"/>
      <c r="AZ2" s="996"/>
      <c r="BA2" s="996"/>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013" t="s">
        <v>98</v>
      </c>
      <c r="BA3" s="1013"/>
      <c r="BB3" s="1013"/>
      <c r="BC3" s="1013"/>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013" t="s">
        <v>431</v>
      </c>
      <c r="BA4" s="1013"/>
      <c r="BB4" s="1013"/>
      <c r="BC4" s="1013"/>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007">
        <v>40</v>
      </c>
      <c r="AW5" s="1008"/>
      <c r="AX5" s="61" t="s">
        <v>23</v>
      </c>
      <c r="AY5" s="60"/>
      <c r="AZ5" s="1053">
        <v>160</v>
      </c>
      <c r="BA5" s="1054"/>
      <c r="BB5" s="61" t="s">
        <v>84</v>
      </c>
      <c r="BC5" s="60"/>
      <c r="BD5" s="41"/>
      <c r="BE5" s="32"/>
    </row>
    <row r="6" spans="1:57" s="31"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124</v>
      </c>
      <c r="AR6" s="60"/>
      <c r="AS6" s="150"/>
      <c r="AT6" s="150"/>
      <c r="AU6" s="150"/>
      <c r="AV6" s="60"/>
      <c r="AW6" s="60"/>
      <c r="AX6" s="151"/>
      <c r="AY6" s="60"/>
      <c r="AZ6" s="1007">
        <v>100</v>
      </c>
      <c r="BA6" s="1008"/>
      <c r="BB6" s="152" t="s">
        <v>123</v>
      </c>
      <c r="BC6" s="60"/>
      <c r="BD6" s="41"/>
      <c r="BE6" s="32"/>
    </row>
    <row r="7" spans="1:57" s="31"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011">
        <f>DAY(EOMONTH(DATE(X2,AB2,1),0))</f>
        <v>30</v>
      </c>
      <c r="BA7" s="1012"/>
      <c r="BB7" s="61" t="s">
        <v>25</v>
      </c>
      <c r="BC7" s="41"/>
      <c r="BD7" s="41"/>
      <c r="BE7" s="32"/>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c r="A9" s="71"/>
      <c r="B9" s="983" t="s">
        <v>26</v>
      </c>
      <c r="C9" s="965" t="s">
        <v>125</v>
      </c>
      <c r="D9" s="966"/>
      <c r="E9" s="964" t="s">
        <v>126</v>
      </c>
      <c r="F9" s="966"/>
      <c r="G9" s="964" t="s">
        <v>127</v>
      </c>
      <c r="H9" s="965"/>
      <c r="I9" s="965"/>
      <c r="J9" s="965"/>
      <c r="K9" s="966"/>
      <c r="L9" s="964" t="s">
        <v>128</v>
      </c>
      <c r="M9" s="965"/>
      <c r="N9" s="965"/>
      <c r="O9" s="986"/>
      <c r="P9" s="1009" t="s">
        <v>129</v>
      </c>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999" t="str">
        <f>IF(AZ3="４週","(10)1～4週目の勤務時間数合計","(10)1か月の勤務時間数合計")</f>
        <v>(10)1～4週目の勤務時間数合計</v>
      </c>
      <c r="AV9" s="1000"/>
      <c r="AW9" s="999" t="s">
        <v>130</v>
      </c>
      <c r="AX9" s="1000"/>
      <c r="AY9" s="997" t="s">
        <v>131</v>
      </c>
      <c r="AZ9" s="997"/>
      <c r="BA9" s="997"/>
      <c r="BB9" s="997"/>
      <c r="BC9" s="997"/>
      <c r="BD9" s="997"/>
    </row>
    <row r="10" spans="1:57" ht="20.25" customHeight="1" thickBot="1">
      <c r="A10" s="71"/>
      <c r="B10" s="984"/>
      <c r="C10" s="968"/>
      <c r="D10" s="969"/>
      <c r="E10" s="967"/>
      <c r="F10" s="969"/>
      <c r="G10" s="967"/>
      <c r="H10" s="968"/>
      <c r="I10" s="968"/>
      <c r="J10" s="968"/>
      <c r="K10" s="969"/>
      <c r="L10" s="967"/>
      <c r="M10" s="968"/>
      <c r="N10" s="968"/>
      <c r="O10" s="987"/>
      <c r="P10" s="989" t="s">
        <v>10</v>
      </c>
      <c r="Q10" s="990"/>
      <c r="R10" s="990"/>
      <c r="S10" s="990"/>
      <c r="T10" s="990"/>
      <c r="U10" s="990"/>
      <c r="V10" s="991"/>
      <c r="W10" s="989" t="s">
        <v>11</v>
      </c>
      <c r="X10" s="990"/>
      <c r="Y10" s="990"/>
      <c r="Z10" s="990"/>
      <c r="AA10" s="990"/>
      <c r="AB10" s="990"/>
      <c r="AC10" s="991"/>
      <c r="AD10" s="989" t="s">
        <v>12</v>
      </c>
      <c r="AE10" s="990"/>
      <c r="AF10" s="990"/>
      <c r="AG10" s="990"/>
      <c r="AH10" s="990"/>
      <c r="AI10" s="990"/>
      <c r="AJ10" s="991"/>
      <c r="AK10" s="989" t="s">
        <v>13</v>
      </c>
      <c r="AL10" s="990"/>
      <c r="AM10" s="990"/>
      <c r="AN10" s="990"/>
      <c r="AO10" s="990"/>
      <c r="AP10" s="990"/>
      <c r="AQ10" s="991"/>
      <c r="AR10" s="989" t="s">
        <v>14</v>
      </c>
      <c r="AS10" s="990"/>
      <c r="AT10" s="991"/>
      <c r="AU10" s="1001"/>
      <c r="AV10" s="1002"/>
      <c r="AW10" s="1001"/>
      <c r="AX10" s="1002"/>
      <c r="AY10" s="997"/>
      <c r="AZ10" s="997"/>
      <c r="BA10" s="997"/>
      <c r="BB10" s="997"/>
      <c r="BC10" s="997"/>
      <c r="BD10" s="997"/>
    </row>
    <row r="11" spans="1:57" ht="20.25" customHeight="1" thickBot="1">
      <c r="A11" s="71"/>
      <c r="B11" s="984"/>
      <c r="C11" s="968"/>
      <c r="D11" s="969"/>
      <c r="E11" s="967"/>
      <c r="F11" s="969"/>
      <c r="G11" s="967"/>
      <c r="H11" s="968"/>
      <c r="I11" s="968"/>
      <c r="J11" s="968"/>
      <c r="K11" s="969"/>
      <c r="L11" s="967"/>
      <c r="M11" s="968"/>
      <c r="N11" s="968"/>
      <c r="O11" s="987"/>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001"/>
      <c r="AV11" s="1002"/>
      <c r="AW11" s="1001"/>
      <c r="AX11" s="1002"/>
      <c r="AY11" s="997"/>
      <c r="AZ11" s="997"/>
      <c r="BA11" s="997"/>
      <c r="BB11" s="997"/>
      <c r="BC11" s="997"/>
      <c r="BD11" s="997"/>
    </row>
    <row r="12" spans="1:57" ht="20.25" hidden="1" customHeight="1" thickBot="1">
      <c r="A12" s="71"/>
      <c r="B12" s="984"/>
      <c r="C12" s="968"/>
      <c r="D12" s="969"/>
      <c r="E12" s="967"/>
      <c r="F12" s="969"/>
      <c r="G12" s="967"/>
      <c r="H12" s="968"/>
      <c r="I12" s="968"/>
      <c r="J12" s="968"/>
      <c r="K12" s="969"/>
      <c r="L12" s="967"/>
      <c r="M12" s="968"/>
      <c r="N12" s="968"/>
      <c r="O12" s="987"/>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003"/>
      <c r="AV12" s="1004"/>
      <c r="AW12" s="1003"/>
      <c r="AX12" s="1004"/>
      <c r="AY12" s="998"/>
      <c r="AZ12" s="998"/>
      <c r="BA12" s="998"/>
      <c r="BB12" s="998"/>
      <c r="BC12" s="998"/>
      <c r="BD12" s="998"/>
    </row>
    <row r="13" spans="1:57" ht="20.25" customHeight="1" thickBot="1">
      <c r="A13" s="71"/>
      <c r="B13" s="985"/>
      <c r="C13" s="971"/>
      <c r="D13" s="972"/>
      <c r="E13" s="970"/>
      <c r="F13" s="972"/>
      <c r="G13" s="970"/>
      <c r="H13" s="971"/>
      <c r="I13" s="971"/>
      <c r="J13" s="971"/>
      <c r="K13" s="972"/>
      <c r="L13" s="970"/>
      <c r="M13" s="971"/>
      <c r="N13" s="971"/>
      <c r="O13" s="988"/>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005"/>
      <c r="AV13" s="1006"/>
      <c r="AW13" s="1005"/>
      <c r="AX13" s="1006"/>
      <c r="AY13" s="998"/>
      <c r="AZ13" s="998"/>
      <c r="BA13" s="998"/>
      <c r="BB13" s="998"/>
      <c r="BC13" s="998"/>
      <c r="BD13" s="998"/>
    </row>
    <row r="14" spans="1:57" ht="39.950000000000003" customHeight="1">
      <c r="A14" s="71"/>
      <c r="B14" s="85">
        <v>1</v>
      </c>
      <c r="C14" s="952" t="s">
        <v>2</v>
      </c>
      <c r="D14" s="953"/>
      <c r="E14" s="954" t="s">
        <v>66</v>
      </c>
      <c r="F14" s="955"/>
      <c r="G14" s="956" t="s">
        <v>113</v>
      </c>
      <c r="H14" s="957"/>
      <c r="I14" s="957"/>
      <c r="J14" s="957"/>
      <c r="K14" s="958"/>
      <c r="L14" s="959" t="s">
        <v>68</v>
      </c>
      <c r="M14" s="960"/>
      <c r="N14" s="960"/>
      <c r="O14" s="961"/>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973">
        <f>IF($AZ$3="４週",SUM(P14:AQ14),IF($AZ$3="暦月",SUM(P14:AT14),""))</f>
        <v>160</v>
      </c>
      <c r="AV14" s="974"/>
      <c r="AW14" s="975">
        <f t="shared" ref="AW14:AW31" si="1">IF($AZ$3="４週",AU14/4,IF($AZ$3="暦月",AU14/($AZ$7/7),""))</f>
        <v>40</v>
      </c>
      <c r="AX14" s="976"/>
      <c r="AY14" s="924"/>
      <c r="AZ14" s="925"/>
      <c r="BA14" s="925"/>
      <c r="BB14" s="925"/>
      <c r="BC14" s="925"/>
      <c r="BD14" s="926"/>
    </row>
    <row r="15" spans="1:57" ht="39.950000000000003" customHeight="1">
      <c r="A15" s="71"/>
      <c r="B15" s="86">
        <f t="shared" ref="B15:B31" si="2">B14+1</f>
        <v>2</v>
      </c>
      <c r="C15" s="927" t="s">
        <v>111</v>
      </c>
      <c r="D15" s="928"/>
      <c r="E15" s="929" t="s">
        <v>66</v>
      </c>
      <c r="F15" s="930"/>
      <c r="G15" s="931" t="s">
        <v>113</v>
      </c>
      <c r="H15" s="932"/>
      <c r="I15" s="932"/>
      <c r="J15" s="932"/>
      <c r="K15" s="933"/>
      <c r="L15" s="934" t="s">
        <v>99</v>
      </c>
      <c r="M15" s="935"/>
      <c r="N15" s="935"/>
      <c r="O15" s="936"/>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977">
        <f>IF($AZ$3="４週",SUM(P15:AQ15),IF($AZ$3="暦月",SUM(P15:AT15),""))</f>
        <v>160</v>
      </c>
      <c r="AV15" s="978"/>
      <c r="AW15" s="962">
        <f t="shared" si="1"/>
        <v>40</v>
      </c>
      <c r="AX15" s="963"/>
      <c r="AY15" s="921"/>
      <c r="AZ15" s="922"/>
      <c r="BA15" s="922"/>
      <c r="BB15" s="922"/>
      <c r="BC15" s="922"/>
      <c r="BD15" s="923"/>
    </row>
    <row r="16" spans="1:57" ht="39.950000000000003" customHeight="1">
      <c r="A16" s="71"/>
      <c r="B16" s="86">
        <f t="shared" si="2"/>
        <v>3</v>
      </c>
      <c r="C16" s="927" t="s">
        <v>111</v>
      </c>
      <c r="D16" s="928"/>
      <c r="E16" s="929" t="s">
        <v>66</v>
      </c>
      <c r="F16" s="930"/>
      <c r="G16" s="931" t="s">
        <v>111</v>
      </c>
      <c r="H16" s="932"/>
      <c r="I16" s="932"/>
      <c r="J16" s="932"/>
      <c r="K16" s="933"/>
      <c r="L16" s="934" t="s">
        <v>78</v>
      </c>
      <c r="M16" s="935"/>
      <c r="N16" s="935"/>
      <c r="O16" s="936"/>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977">
        <f>IF($AZ$3="４週",SUM(P16:AQ16),IF($AZ$3="暦月",SUM(P16:AT16),""))</f>
        <v>160</v>
      </c>
      <c r="AV16" s="978"/>
      <c r="AW16" s="962">
        <f t="shared" si="1"/>
        <v>40</v>
      </c>
      <c r="AX16" s="963"/>
      <c r="AY16" s="921"/>
      <c r="AZ16" s="922"/>
      <c r="BA16" s="922"/>
      <c r="BB16" s="922"/>
      <c r="BC16" s="922"/>
      <c r="BD16" s="923"/>
    </row>
    <row r="17" spans="1:56" ht="39.950000000000003" customHeight="1">
      <c r="A17" s="71"/>
      <c r="B17" s="86">
        <f t="shared" si="2"/>
        <v>4</v>
      </c>
      <c r="C17" s="927" t="s">
        <v>111</v>
      </c>
      <c r="D17" s="928"/>
      <c r="E17" s="929" t="s">
        <v>66</v>
      </c>
      <c r="F17" s="930"/>
      <c r="G17" s="931" t="s">
        <v>111</v>
      </c>
      <c r="H17" s="932"/>
      <c r="I17" s="932"/>
      <c r="J17" s="932"/>
      <c r="K17" s="933"/>
      <c r="L17" s="934" t="s">
        <v>80</v>
      </c>
      <c r="M17" s="935"/>
      <c r="N17" s="935"/>
      <c r="O17" s="936"/>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977">
        <f>IF($AZ$3="４週",SUM(P17:AQ17),IF($AZ$3="暦月",SUM(P17:AT17),""))</f>
        <v>160</v>
      </c>
      <c r="AV17" s="978"/>
      <c r="AW17" s="962">
        <f t="shared" si="1"/>
        <v>40</v>
      </c>
      <c r="AX17" s="963"/>
      <c r="AY17" s="921"/>
      <c r="AZ17" s="922"/>
      <c r="BA17" s="922"/>
      <c r="BB17" s="922"/>
      <c r="BC17" s="922"/>
      <c r="BD17" s="923"/>
    </row>
    <row r="18" spans="1:56" ht="39.950000000000003" customHeight="1">
      <c r="A18" s="71"/>
      <c r="B18" s="86">
        <f t="shared" si="2"/>
        <v>5</v>
      </c>
      <c r="C18" s="927" t="s">
        <v>111</v>
      </c>
      <c r="D18" s="928"/>
      <c r="E18" s="929" t="s">
        <v>120</v>
      </c>
      <c r="F18" s="930"/>
      <c r="G18" s="931" t="s">
        <v>111</v>
      </c>
      <c r="H18" s="932"/>
      <c r="I18" s="932"/>
      <c r="J18" s="932"/>
      <c r="K18" s="933"/>
      <c r="L18" s="934" t="s">
        <v>79</v>
      </c>
      <c r="M18" s="935"/>
      <c r="N18" s="935"/>
      <c r="O18" s="936"/>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977">
        <f t="shared" ref="AU18:AU31" si="3">IF($AZ$3="４週",SUM(P18:AQ18),IF($AZ$3="暦月",SUM(P18:AT18),""))</f>
        <v>80</v>
      </c>
      <c r="AV18" s="978"/>
      <c r="AW18" s="962">
        <f t="shared" si="1"/>
        <v>20</v>
      </c>
      <c r="AX18" s="963"/>
      <c r="AY18" s="921"/>
      <c r="AZ18" s="922"/>
      <c r="BA18" s="922"/>
      <c r="BB18" s="922"/>
      <c r="BC18" s="922"/>
      <c r="BD18" s="923"/>
    </row>
    <row r="19" spans="1:56" ht="39.950000000000003" customHeight="1">
      <c r="A19" s="71"/>
      <c r="B19" s="86">
        <f t="shared" si="2"/>
        <v>6</v>
      </c>
      <c r="C19" s="927"/>
      <c r="D19" s="928"/>
      <c r="E19" s="929"/>
      <c r="F19" s="930"/>
      <c r="G19" s="931"/>
      <c r="H19" s="932"/>
      <c r="I19" s="932"/>
      <c r="J19" s="932"/>
      <c r="K19" s="933"/>
      <c r="L19" s="934"/>
      <c r="M19" s="935"/>
      <c r="N19" s="935"/>
      <c r="O19" s="936"/>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977">
        <f t="shared" si="3"/>
        <v>0</v>
      </c>
      <c r="AV19" s="978"/>
      <c r="AW19" s="962">
        <f t="shared" si="1"/>
        <v>0</v>
      </c>
      <c r="AX19" s="963"/>
      <c r="AY19" s="921"/>
      <c r="AZ19" s="922"/>
      <c r="BA19" s="922"/>
      <c r="BB19" s="922"/>
      <c r="BC19" s="922"/>
      <c r="BD19" s="923"/>
    </row>
    <row r="20" spans="1:56" ht="39.950000000000003" customHeight="1">
      <c r="A20" s="71"/>
      <c r="B20" s="86">
        <f t="shared" si="2"/>
        <v>7</v>
      </c>
      <c r="C20" s="927"/>
      <c r="D20" s="928"/>
      <c r="E20" s="929"/>
      <c r="F20" s="930"/>
      <c r="G20" s="931"/>
      <c r="H20" s="932"/>
      <c r="I20" s="932"/>
      <c r="J20" s="932"/>
      <c r="K20" s="933"/>
      <c r="L20" s="934"/>
      <c r="M20" s="935"/>
      <c r="N20" s="935"/>
      <c r="O20" s="936"/>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977">
        <f>IF($AZ$3="４週",SUM(P20:AQ20),IF($AZ$3="暦月",SUM(P20:AT20),""))</f>
        <v>0</v>
      </c>
      <c r="AV20" s="978"/>
      <c r="AW20" s="962">
        <f t="shared" si="1"/>
        <v>0</v>
      </c>
      <c r="AX20" s="963"/>
      <c r="AY20" s="921"/>
      <c r="AZ20" s="922"/>
      <c r="BA20" s="922"/>
      <c r="BB20" s="922"/>
      <c r="BC20" s="922"/>
      <c r="BD20" s="923"/>
    </row>
    <row r="21" spans="1:56" ht="39.950000000000003" customHeight="1">
      <c r="A21" s="71"/>
      <c r="B21" s="86">
        <f t="shared" si="2"/>
        <v>8</v>
      </c>
      <c r="C21" s="927"/>
      <c r="D21" s="928"/>
      <c r="E21" s="929"/>
      <c r="F21" s="930"/>
      <c r="G21" s="931"/>
      <c r="H21" s="932"/>
      <c r="I21" s="932"/>
      <c r="J21" s="932"/>
      <c r="K21" s="933"/>
      <c r="L21" s="934"/>
      <c r="M21" s="935"/>
      <c r="N21" s="935"/>
      <c r="O21" s="936"/>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977">
        <f t="shared" si="3"/>
        <v>0</v>
      </c>
      <c r="AV21" s="978"/>
      <c r="AW21" s="962">
        <f t="shared" si="1"/>
        <v>0</v>
      </c>
      <c r="AX21" s="963"/>
      <c r="AY21" s="921"/>
      <c r="AZ21" s="922"/>
      <c r="BA21" s="922"/>
      <c r="BB21" s="922"/>
      <c r="BC21" s="922"/>
      <c r="BD21" s="923"/>
    </row>
    <row r="22" spans="1:56" ht="39.950000000000003" customHeight="1">
      <c r="A22" s="71"/>
      <c r="B22" s="86">
        <f t="shared" si="2"/>
        <v>9</v>
      </c>
      <c r="C22" s="927"/>
      <c r="D22" s="928"/>
      <c r="E22" s="929"/>
      <c r="F22" s="930"/>
      <c r="G22" s="931"/>
      <c r="H22" s="932"/>
      <c r="I22" s="932"/>
      <c r="J22" s="932"/>
      <c r="K22" s="933"/>
      <c r="L22" s="934"/>
      <c r="M22" s="935"/>
      <c r="N22" s="935"/>
      <c r="O22" s="936"/>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977">
        <f t="shared" si="3"/>
        <v>0</v>
      </c>
      <c r="AV22" s="978"/>
      <c r="AW22" s="962">
        <f t="shared" si="1"/>
        <v>0</v>
      </c>
      <c r="AX22" s="963"/>
      <c r="AY22" s="921"/>
      <c r="AZ22" s="922"/>
      <c r="BA22" s="922"/>
      <c r="BB22" s="922"/>
      <c r="BC22" s="922"/>
      <c r="BD22" s="923"/>
    </row>
    <row r="23" spans="1:56" ht="39.950000000000003" customHeight="1">
      <c r="A23" s="71"/>
      <c r="B23" s="86">
        <f t="shared" si="2"/>
        <v>10</v>
      </c>
      <c r="C23" s="927"/>
      <c r="D23" s="928"/>
      <c r="E23" s="929"/>
      <c r="F23" s="930"/>
      <c r="G23" s="931"/>
      <c r="H23" s="932"/>
      <c r="I23" s="932"/>
      <c r="J23" s="932"/>
      <c r="K23" s="933"/>
      <c r="L23" s="934"/>
      <c r="M23" s="935"/>
      <c r="N23" s="935"/>
      <c r="O23" s="936"/>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977">
        <f t="shared" si="3"/>
        <v>0</v>
      </c>
      <c r="AV23" s="978"/>
      <c r="AW23" s="962">
        <f t="shared" si="1"/>
        <v>0</v>
      </c>
      <c r="AX23" s="963"/>
      <c r="AY23" s="921"/>
      <c r="AZ23" s="922"/>
      <c r="BA23" s="922"/>
      <c r="BB23" s="922"/>
      <c r="BC23" s="922"/>
      <c r="BD23" s="923"/>
    </row>
    <row r="24" spans="1:56" ht="39.950000000000003" customHeight="1">
      <c r="A24" s="71"/>
      <c r="B24" s="86">
        <f t="shared" si="2"/>
        <v>11</v>
      </c>
      <c r="C24" s="927"/>
      <c r="D24" s="928"/>
      <c r="E24" s="929"/>
      <c r="F24" s="930"/>
      <c r="G24" s="931"/>
      <c r="H24" s="932"/>
      <c r="I24" s="932"/>
      <c r="J24" s="932"/>
      <c r="K24" s="933"/>
      <c r="L24" s="934"/>
      <c r="M24" s="935"/>
      <c r="N24" s="935"/>
      <c r="O24" s="936"/>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977">
        <f t="shared" si="3"/>
        <v>0</v>
      </c>
      <c r="AV24" s="978"/>
      <c r="AW24" s="962">
        <f t="shared" si="1"/>
        <v>0</v>
      </c>
      <c r="AX24" s="963"/>
      <c r="AY24" s="921"/>
      <c r="AZ24" s="922"/>
      <c r="BA24" s="922"/>
      <c r="BB24" s="922"/>
      <c r="BC24" s="922"/>
      <c r="BD24" s="923"/>
    </row>
    <row r="25" spans="1:56" ht="39.950000000000003" customHeight="1">
      <c r="A25" s="71"/>
      <c r="B25" s="86">
        <f t="shared" si="2"/>
        <v>12</v>
      </c>
      <c r="C25" s="927"/>
      <c r="D25" s="928"/>
      <c r="E25" s="929"/>
      <c r="F25" s="930"/>
      <c r="G25" s="931"/>
      <c r="H25" s="932"/>
      <c r="I25" s="932"/>
      <c r="J25" s="932"/>
      <c r="K25" s="933"/>
      <c r="L25" s="934"/>
      <c r="M25" s="935"/>
      <c r="N25" s="935"/>
      <c r="O25" s="936"/>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977">
        <f t="shared" si="3"/>
        <v>0</v>
      </c>
      <c r="AV25" s="978"/>
      <c r="AW25" s="962">
        <f t="shared" si="1"/>
        <v>0</v>
      </c>
      <c r="AX25" s="963"/>
      <c r="AY25" s="921"/>
      <c r="AZ25" s="922"/>
      <c r="BA25" s="922"/>
      <c r="BB25" s="922"/>
      <c r="BC25" s="922"/>
      <c r="BD25" s="923"/>
    </row>
    <row r="26" spans="1:56" ht="39.950000000000003" customHeight="1">
      <c r="A26" s="71"/>
      <c r="B26" s="86">
        <f t="shared" si="2"/>
        <v>13</v>
      </c>
      <c r="C26" s="927"/>
      <c r="D26" s="928"/>
      <c r="E26" s="929"/>
      <c r="F26" s="930"/>
      <c r="G26" s="931"/>
      <c r="H26" s="932"/>
      <c r="I26" s="932"/>
      <c r="J26" s="932"/>
      <c r="K26" s="933"/>
      <c r="L26" s="934"/>
      <c r="M26" s="935"/>
      <c r="N26" s="935"/>
      <c r="O26" s="936"/>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977">
        <f t="shared" si="3"/>
        <v>0</v>
      </c>
      <c r="AV26" s="978"/>
      <c r="AW26" s="962">
        <f t="shared" si="1"/>
        <v>0</v>
      </c>
      <c r="AX26" s="963"/>
      <c r="AY26" s="921"/>
      <c r="AZ26" s="922"/>
      <c r="BA26" s="922"/>
      <c r="BB26" s="922"/>
      <c r="BC26" s="922"/>
      <c r="BD26" s="923"/>
    </row>
    <row r="27" spans="1:56" ht="39.950000000000003" customHeight="1">
      <c r="A27" s="71"/>
      <c r="B27" s="86">
        <f t="shared" si="2"/>
        <v>14</v>
      </c>
      <c r="C27" s="927"/>
      <c r="D27" s="928"/>
      <c r="E27" s="929"/>
      <c r="F27" s="930"/>
      <c r="G27" s="931"/>
      <c r="H27" s="932"/>
      <c r="I27" s="932"/>
      <c r="J27" s="932"/>
      <c r="K27" s="933"/>
      <c r="L27" s="934"/>
      <c r="M27" s="935"/>
      <c r="N27" s="935"/>
      <c r="O27" s="936"/>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977">
        <f t="shared" si="3"/>
        <v>0</v>
      </c>
      <c r="AV27" s="978"/>
      <c r="AW27" s="962">
        <f t="shared" si="1"/>
        <v>0</v>
      </c>
      <c r="AX27" s="963"/>
      <c r="AY27" s="921"/>
      <c r="AZ27" s="922"/>
      <c r="BA27" s="922"/>
      <c r="BB27" s="922"/>
      <c r="BC27" s="922"/>
      <c r="BD27" s="923"/>
    </row>
    <row r="28" spans="1:56" ht="39.950000000000003" customHeight="1">
      <c r="A28" s="71"/>
      <c r="B28" s="86">
        <f t="shared" si="2"/>
        <v>15</v>
      </c>
      <c r="C28" s="927"/>
      <c r="D28" s="928"/>
      <c r="E28" s="929"/>
      <c r="F28" s="930"/>
      <c r="G28" s="931"/>
      <c r="H28" s="932"/>
      <c r="I28" s="932"/>
      <c r="J28" s="932"/>
      <c r="K28" s="933"/>
      <c r="L28" s="934"/>
      <c r="M28" s="935"/>
      <c r="N28" s="935"/>
      <c r="O28" s="936"/>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977">
        <f t="shared" si="3"/>
        <v>0</v>
      </c>
      <c r="AV28" s="978"/>
      <c r="AW28" s="962">
        <f t="shared" si="1"/>
        <v>0</v>
      </c>
      <c r="AX28" s="963"/>
      <c r="AY28" s="921"/>
      <c r="AZ28" s="922"/>
      <c r="BA28" s="922"/>
      <c r="BB28" s="922"/>
      <c r="BC28" s="922"/>
      <c r="BD28" s="923"/>
    </row>
    <row r="29" spans="1:56" ht="39.950000000000003" customHeight="1">
      <c r="A29" s="71"/>
      <c r="B29" s="86">
        <f t="shared" si="2"/>
        <v>16</v>
      </c>
      <c r="C29" s="927"/>
      <c r="D29" s="928"/>
      <c r="E29" s="929"/>
      <c r="F29" s="930"/>
      <c r="G29" s="931"/>
      <c r="H29" s="932"/>
      <c r="I29" s="932"/>
      <c r="J29" s="932"/>
      <c r="K29" s="933"/>
      <c r="L29" s="934"/>
      <c r="M29" s="935"/>
      <c r="N29" s="935"/>
      <c r="O29" s="936"/>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977">
        <f t="shared" si="3"/>
        <v>0</v>
      </c>
      <c r="AV29" s="978"/>
      <c r="AW29" s="962">
        <f t="shared" si="1"/>
        <v>0</v>
      </c>
      <c r="AX29" s="963"/>
      <c r="AY29" s="921"/>
      <c r="AZ29" s="922"/>
      <c r="BA29" s="922"/>
      <c r="BB29" s="922"/>
      <c r="BC29" s="922"/>
      <c r="BD29" s="923"/>
    </row>
    <row r="30" spans="1:56" ht="39.950000000000003" customHeight="1">
      <c r="A30" s="71"/>
      <c r="B30" s="86">
        <f t="shared" si="2"/>
        <v>17</v>
      </c>
      <c r="C30" s="927"/>
      <c r="D30" s="928"/>
      <c r="E30" s="929"/>
      <c r="F30" s="930"/>
      <c r="G30" s="931"/>
      <c r="H30" s="932"/>
      <c r="I30" s="932"/>
      <c r="J30" s="932"/>
      <c r="K30" s="933"/>
      <c r="L30" s="934"/>
      <c r="M30" s="935"/>
      <c r="N30" s="935"/>
      <c r="O30" s="936"/>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977">
        <f t="shared" si="3"/>
        <v>0</v>
      </c>
      <c r="AV30" s="978"/>
      <c r="AW30" s="962">
        <f t="shared" si="1"/>
        <v>0</v>
      </c>
      <c r="AX30" s="963"/>
      <c r="AY30" s="921"/>
      <c r="AZ30" s="922"/>
      <c r="BA30" s="922"/>
      <c r="BB30" s="922"/>
      <c r="BC30" s="922"/>
      <c r="BD30" s="923"/>
    </row>
    <row r="31" spans="1:56" ht="39.950000000000003" customHeight="1" thickBot="1">
      <c r="A31" s="71"/>
      <c r="B31" s="87">
        <f t="shared" si="2"/>
        <v>18</v>
      </c>
      <c r="C31" s="937"/>
      <c r="D31" s="938"/>
      <c r="E31" s="939"/>
      <c r="F31" s="940"/>
      <c r="G31" s="941"/>
      <c r="H31" s="942"/>
      <c r="I31" s="942"/>
      <c r="J31" s="942"/>
      <c r="K31" s="943"/>
      <c r="L31" s="944"/>
      <c r="M31" s="945"/>
      <c r="N31" s="945"/>
      <c r="O31" s="946"/>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992">
        <f t="shared" si="3"/>
        <v>0</v>
      </c>
      <c r="AV31" s="993"/>
      <c r="AW31" s="950">
        <f t="shared" si="1"/>
        <v>0</v>
      </c>
      <c r="AX31" s="951"/>
      <c r="AY31" s="947"/>
      <c r="AZ31" s="948"/>
      <c r="BA31" s="948"/>
      <c r="BB31" s="948"/>
      <c r="BC31" s="948"/>
      <c r="BD31" s="949"/>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c r="A33" s="71"/>
      <c r="B33" s="97" t="s">
        <v>132</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7"/>
      <c r="C34" s="1014" t="s">
        <v>35</v>
      </c>
      <c r="D34" s="1014"/>
      <c r="E34" s="1014" t="s">
        <v>36</v>
      </c>
      <c r="F34" s="1014"/>
      <c r="G34" s="1014"/>
      <c r="H34" s="1014"/>
      <c r="I34" s="97"/>
      <c r="J34" s="1016" t="s">
        <v>39</v>
      </c>
      <c r="K34" s="1016"/>
      <c r="L34" s="1016"/>
      <c r="M34" s="1016"/>
      <c r="N34" s="67"/>
      <c r="O34" s="67"/>
      <c r="P34" s="96" t="s">
        <v>47</v>
      </c>
      <c r="Q34" s="96"/>
      <c r="R34" s="97"/>
      <c r="S34" s="97"/>
      <c r="T34" s="1017" t="s">
        <v>7</v>
      </c>
      <c r="U34" s="1018"/>
      <c r="V34" s="1017" t="s">
        <v>8</v>
      </c>
      <c r="W34" s="1019"/>
      <c r="X34" s="1019"/>
      <c r="Y34" s="1018"/>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7"/>
      <c r="C35" s="1015"/>
      <c r="D35" s="1015"/>
      <c r="E35" s="1015" t="s">
        <v>37</v>
      </c>
      <c r="F35" s="1015"/>
      <c r="G35" s="1015" t="s">
        <v>38</v>
      </c>
      <c r="H35" s="1015"/>
      <c r="I35" s="97"/>
      <c r="J35" s="1015" t="s">
        <v>37</v>
      </c>
      <c r="K35" s="1015"/>
      <c r="L35" s="1015" t="s">
        <v>38</v>
      </c>
      <c r="M35" s="1015"/>
      <c r="N35" s="67"/>
      <c r="O35" s="67"/>
      <c r="P35" s="96" t="s">
        <v>44</v>
      </c>
      <c r="Q35" s="96"/>
      <c r="R35" s="97"/>
      <c r="S35" s="97"/>
      <c r="T35" s="1017" t="s">
        <v>3</v>
      </c>
      <c r="U35" s="1018"/>
      <c r="V35" s="1017" t="s">
        <v>50</v>
      </c>
      <c r="W35" s="1019"/>
      <c r="X35" s="1019"/>
      <c r="Y35" s="1018"/>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7"/>
      <c r="C36" s="1017" t="s">
        <v>3</v>
      </c>
      <c r="D36" s="1018"/>
      <c r="E36" s="1020">
        <f>SUMIFS($AU$14:$AV$31,$C$14:$D$31,"介護支援専門員",$E$14:$F$31,"A")</f>
        <v>480</v>
      </c>
      <c r="F36" s="1021"/>
      <c r="G36" s="1022">
        <f>SUMIFS($AW$14:$AX$31,$C$14:$D$31,"介護支援専門員",$E$14:$F$31,"A")</f>
        <v>120</v>
      </c>
      <c r="H36" s="1023"/>
      <c r="I36" s="110"/>
      <c r="J36" s="979">
        <v>0</v>
      </c>
      <c r="K36" s="980"/>
      <c r="L36" s="979">
        <v>0</v>
      </c>
      <c r="M36" s="980"/>
      <c r="N36" s="109"/>
      <c r="O36" s="109"/>
      <c r="P36" s="979">
        <v>3</v>
      </c>
      <c r="Q36" s="980"/>
      <c r="R36" s="97"/>
      <c r="S36" s="97"/>
      <c r="T36" s="1017" t="s">
        <v>4</v>
      </c>
      <c r="U36" s="1018"/>
      <c r="V36" s="1017" t="s">
        <v>51</v>
      </c>
      <c r="W36" s="1019"/>
      <c r="X36" s="1019"/>
      <c r="Y36" s="1018"/>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7"/>
      <c r="C37" s="1017" t="s">
        <v>4</v>
      </c>
      <c r="D37" s="1018"/>
      <c r="E37" s="1020">
        <f>SUMIFS($AU$14:$AV$31,$C$14:$D$31,"介護支援専門員",$E$14:$F$31,"B")</f>
        <v>0</v>
      </c>
      <c r="F37" s="1021"/>
      <c r="G37" s="1022">
        <f>SUMIFS($AW$14:$AX$31,$C$14:$D$31,"介護支援専門員",$E$14:$F$31,"B")</f>
        <v>0</v>
      </c>
      <c r="H37" s="1023"/>
      <c r="I37" s="110"/>
      <c r="J37" s="979">
        <v>0</v>
      </c>
      <c r="K37" s="980"/>
      <c r="L37" s="979">
        <v>0</v>
      </c>
      <c r="M37" s="980"/>
      <c r="N37" s="109"/>
      <c r="O37" s="109"/>
      <c r="P37" s="979">
        <v>0</v>
      </c>
      <c r="Q37" s="980"/>
      <c r="R37" s="97"/>
      <c r="S37" s="97"/>
      <c r="T37" s="1017" t="s">
        <v>5</v>
      </c>
      <c r="U37" s="1018"/>
      <c r="V37" s="1017" t="s">
        <v>52</v>
      </c>
      <c r="W37" s="1019"/>
      <c r="X37" s="1019"/>
      <c r="Y37" s="1018"/>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7"/>
      <c r="C38" s="1017" t="s">
        <v>5</v>
      </c>
      <c r="D38" s="1018"/>
      <c r="E38" s="1020">
        <f>SUMIFS($AU$14:$AV$31,$C$14:$D$31,"介護支援専門員",$E$14:$F$31,"C")</f>
        <v>80</v>
      </c>
      <c r="F38" s="1021"/>
      <c r="G38" s="1022">
        <f>SUMIFS($AW$14:$AX$31,$C$14:$D$31,"介護支援専門員",$E$14:$F$31,"C")</f>
        <v>20</v>
      </c>
      <c r="H38" s="1023"/>
      <c r="I38" s="110"/>
      <c r="J38" s="979">
        <v>80</v>
      </c>
      <c r="K38" s="980"/>
      <c r="L38" s="981">
        <v>20</v>
      </c>
      <c r="M38" s="982"/>
      <c r="N38" s="109"/>
      <c r="O38" s="109"/>
      <c r="P38" s="1020" t="s">
        <v>30</v>
      </c>
      <c r="Q38" s="1021"/>
      <c r="R38" s="97"/>
      <c r="S38" s="97"/>
      <c r="T38" s="1017" t="s">
        <v>6</v>
      </c>
      <c r="U38" s="1018"/>
      <c r="V38" s="1017" t="s">
        <v>69</v>
      </c>
      <c r="W38" s="1019"/>
      <c r="X38" s="1019"/>
      <c r="Y38" s="1018"/>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7"/>
      <c r="C39" s="1017" t="s">
        <v>6</v>
      </c>
      <c r="D39" s="1018"/>
      <c r="E39" s="1020">
        <f>SUMIFS($AU$14:$AV$31,$C$14:$D$31,"介護支援専門員",$E$14:$F$31,"D")</f>
        <v>0</v>
      </c>
      <c r="F39" s="1021"/>
      <c r="G39" s="1022">
        <f>SUMIFS($AW$14:$AX$31,$C$14:$D$31,"介護支援専門員",$E$14:$F$31,"D")</f>
        <v>0</v>
      </c>
      <c r="H39" s="1023"/>
      <c r="I39" s="110"/>
      <c r="J39" s="979">
        <v>0</v>
      </c>
      <c r="K39" s="980"/>
      <c r="L39" s="981">
        <v>0</v>
      </c>
      <c r="M39" s="982"/>
      <c r="N39" s="109"/>
      <c r="O39" s="109"/>
      <c r="P39" s="1020" t="s">
        <v>30</v>
      </c>
      <c r="Q39" s="1021"/>
      <c r="R39" s="97"/>
      <c r="S39" s="97"/>
      <c r="T39" s="97"/>
      <c r="U39" s="1030"/>
      <c r="V39" s="1030"/>
      <c r="W39" s="1037"/>
      <c r="X39" s="1037"/>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7"/>
      <c r="C40" s="1017" t="s">
        <v>27</v>
      </c>
      <c r="D40" s="1018"/>
      <c r="E40" s="1020">
        <f>SUM(E36:F39)</f>
        <v>560</v>
      </c>
      <c r="F40" s="1021"/>
      <c r="G40" s="1022">
        <f>SUM(G36:H39)</f>
        <v>140</v>
      </c>
      <c r="H40" s="1023"/>
      <c r="I40" s="110"/>
      <c r="J40" s="1020">
        <f>SUM(J36:K39)</f>
        <v>80</v>
      </c>
      <c r="K40" s="1021"/>
      <c r="L40" s="1020">
        <f>SUM(L36:M39)</f>
        <v>20</v>
      </c>
      <c r="M40" s="1021"/>
      <c r="N40" s="109"/>
      <c r="O40" s="109"/>
      <c r="P40" s="1020">
        <f>SUM(P36:Q37)</f>
        <v>3</v>
      </c>
      <c r="Q40" s="1021"/>
      <c r="R40" s="97"/>
      <c r="S40" s="97"/>
      <c r="T40" s="97"/>
      <c r="U40" s="1030"/>
      <c r="V40" s="1030"/>
      <c r="W40" s="1037"/>
      <c r="X40" s="1037"/>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7"/>
      <c r="C42" s="98" t="s">
        <v>45</v>
      </c>
      <c r="D42" s="97"/>
      <c r="E42" s="97"/>
      <c r="F42" s="97"/>
      <c r="G42" s="97"/>
      <c r="H42" s="97"/>
      <c r="I42" s="105" t="s">
        <v>89</v>
      </c>
      <c r="J42" s="1032" t="s">
        <v>90</v>
      </c>
      <c r="K42" s="1033"/>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015" t="s">
        <v>42</v>
      </c>
      <c r="N44" s="1015"/>
      <c r="O44" s="1015"/>
      <c r="P44" s="1015"/>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7"/>
      <c r="C45" s="1034">
        <f>IF($J$42="週",L40,J40)</f>
        <v>20</v>
      </c>
      <c r="D45" s="1035"/>
      <c r="E45" s="1035"/>
      <c r="F45" s="1036"/>
      <c r="G45" s="99" t="s">
        <v>28</v>
      </c>
      <c r="H45" s="1017">
        <f>IF($J$42="週",$AV$5,$AZ$5)</f>
        <v>40</v>
      </c>
      <c r="I45" s="1019"/>
      <c r="J45" s="1019"/>
      <c r="K45" s="1018"/>
      <c r="L45" s="99" t="s">
        <v>29</v>
      </c>
      <c r="M45" s="1024">
        <f>ROUNDDOWN(C45/H45,1)</f>
        <v>0.5</v>
      </c>
      <c r="N45" s="1025"/>
      <c r="O45" s="1025"/>
      <c r="P45" s="1026"/>
      <c r="Q45" s="97"/>
      <c r="R45" s="97"/>
      <c r="S45" s="97"/>
      <c r="T45" s="97"/>
      <c r="U45" s="1031"/>
      <c r="V45" s="1031"/>
      <c r="W45" s="1031"/>
      <c r="X45" s="1031"/>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7"/>
      <c r="C47" s="97" t="s">
        <v>121</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7"/>
      <c r="C49" s="67" t="s">
        <v>43</v>
      </c>
      <c r="D49" s="67"/>
      <c r="E49" s="67"/>
      <c r="F49" s="67"/>
      <c r="G49" s="67"/>
      <c r="H49" s="97" t="s">
        <v>46</v>
      </c>
      <c r="I49" s="67"/>
      <c r="J49" s="67"/>
      <c r="K49" s="67"/>
      <c r="L49" s="67"/>
      <c r="M49" s="1015" t="s">
        <v>27</v>
      </c>
      <c r="N49" s="1015"/>
      <c r="O49" s="1015"/>
      <c r="P49" s="1015"/>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7"/>
      <c r="C50" s="1017">
        <f>P40</f>
        <v>3</v>
      </c>
      <c r="D50" s="1019"/>
      <c r="E50" s="1019"/>
      <c r="F50" s="1018"/>
      <c r="G50" s="99" t="s">
        <v>81</v>
      </c>
      <c r="H50" s="1024">
        <f>M45</f>
        <v>0.5</v>
      </c>
      <c r="I50" s="1025"/>
      <c r="J50" s="1025"/>
      <c r="K50" s="1026"/>
      <c r="L50" s="99" t="s">
        <v>29</v>
      </c>
      <c r="M50" s="1027">
        <f>ROUNDDOWN(C50+H50,1)</f>
        <v>3.5</v>
      </c>
      <c r="N50" s="1028"/>
      <c r="O50" s="1028"/>
      <c r="P50" s="1029"/>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P4【プルダウン・リスト】《提出不要》!$C$4:$C$8</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zoomScale="115" zoomScaleNormal="115" workbookViewId="0">
      <selection activeCell="AD55" sqref="AD55"/>
    </sheetView>
  </sheetViews>
  <sheetFormatPr defaultRowHeight="18.75"/>
  <cols>
    <col min="1" max="2" width="9" style="10"/>
    <col min="3" max="3" width="44.25" style="10" customWidth="1"/>
    <col min="4" max="16384" width="9" style="10"/>
  </cols>
  <sheetData>
    <row r="1" spans="1:10">
      <c r="A1" s="10" t="s">
        <v>55</v>
      </c>
    </row>
    <row r="2" spans="1:10" s="11" customFormat="1" ht="20.25" customHeight="1">
      <c r="A2" s="12" t="s">
        <v>119</v>
      </c>
      <c r="B2" s="12"/>
      <c r="C2" s="13"/>
    </row>
    <row r="3" spans="1:10" s="11" customFormat="1" ht="20.25" customHeight="1">
      <c r="A3" s="13"/>
      <c r="B3" s="13"/>
      <c r="C3" s="13"/>
    </row>
    <row r="4" spans="1:10" s="11" customFormat="1" ht="20.25" customHeight="1">
      <c r="A4" s="27"/>
      <c r="B4" s="13" t="s">
        <v>85</v>
      </c>
      <c r="C4" s="13"/>
      <c r="E4" s="1055" t="s">
        <v>87</v>
      </c>
      <c r="F4" s="1055"/>
      <c r="G4" s="1055"/>
      <c r="H4" s="1055"/>
      <c r="I4" s="1055"/>
      <c r="J4" s="1055"/>
    </row>
    <row r="5" spans="1:10" s="11" customFormat="1" ht="20.25" customHeight="1">
      <c r="A5" s="28"/>
      <c r="B5" s="13" t="s">
        <v>86</v>
      </c>
      <c r="C5" s="13"/>
      <c r="E5" s="1055"/>
      <c r="F5" s="1055"/>
      <c r="G5" s="1055"/>
      <c r="H5" s="1055"/>
      <c r="I5" s="1055"/>
      <c r="J5" s="1055"/>
    </row>
    <row r="6" spans="1:10" s="11" customFormat="1" ht="20.25" customHeight="1">
      <c r="A6" s="26" t="s">
        <v>83</v>
      </c>
      <c r="B6" s="13"/>
      <c r="C6" s="13"/>
    </row>
    <row r="7" spans="1:10" s="11" customFormat="1" ht="20.25" customHeight="1">
      <c r="A7" s="26"/>
      <c r="B7" s="13"/>
      <c r="C7" s="13"/>
    </row>
    <row r="8" spans="1:10" s="11" customFormat="1" ht="20.25" customHeight="1">
      <c r="A8" s="13" t="s">
        <v>58</v>
      </c>
      <c r="B8" s="13"/>
      <c r="C8" s="13"/>
    </row>
    <row r="9" spans="1:10" s="11" customFormat="1" ht="20.25" customHeight="1">
      <c r="A9" s="26"/>
      <c r="B9" s="13"/>
      <c r="C9" s="13"/>
    </row>
    <row r="10" spans="1:10" s="11" customFormat="1" ht="20.25" customHeight="1">
      <c r="A10" s="13" t="s">
        <v>94</v>
      </c>
      <c r="B10" s="13"/>
      <c r="C10" s="13"/>
    </row>
    <row r="11" spans="1:10" s="11" customFormat="1" ht="20.25" customHeight="1">
      <c r="A11" s="13"/>
      <c r="B11" s="13"/>
      <c r="C11" s="13"/>
    </row>
    <row r="12" spans="1:10" s="11" customFormat="1" ht="20.25" customHeight="1">
      <c r="A12" s="147" t="s">
        <v>122</v>
      </c>
      <c r="B12" s="13"/>
      <c r="C12" s="13"/>
    </row>
    <row r="13" spans="1:10" s="11" customFormat="1" ht="20.25" customHeight="1">
      <c r="A13" s="13"/>
      <c r="B13" s="13"/>
      <c r="C13" s="13"/>
    </row>
    <row r="14" spans="1:10" s="11" customFormat="1" ht="20.25" customHeight="1">
      <c r="A14" s="13" t="s">
        <v>57</v>
      </c>
      <c r="B14" s="13"/>
      <c r="C14" s="13"/>
    </row>
    <row r="15" spans="1:10" s="11" customFormat="1" ht="20.25" customHeight="1">
      <c r="A15" s="13"/>
      <c r="B15" s="13"/>
      <c r="C15" s="13"/>
    </row>
    <row r="16" spans="1:10" s="11" customFormat="1" ht="20.25" customHeight="1">
      <c r="A16" s="148" t="s">
        <v>133</v>
      </c>
      <c r="B16" s="148"/>
      <c r="C16" s="148"/>
    </row>
    <row r="17" spans="1:3" s="11" customFormat="1" ht="20.25" customHeight="1">
      <c r="A17" s="148"/>
      <c r="B17" s="148"/>
      <c r="C17" s="148"/>
    </row>
    <row r="18" spans="1:3" s="11" customFormat="1" ht="20.25" customHeight="1">
      <c r="A18" s="147" t="s">
        <v>134</v>
      </c>
      <c r="B18" s="13"/>
      <c r="C18" s="13"/>
    </row>
    <row r="19" spans="1:3" s="11" customFormat="1" ht="20.25" customHeight="1">
      <c r="A19" s="13" t="s">
        <v>48</v>
      </c>
      <c r="B19" s="13"/>
      <c r="C19" s="13"/>
    </row>
    <row r="20" spans="1:3" s="11" customFormat="1" ht="20.25" customHeight="1">
      <c r="A20" s="13"/>
      <c r="B20" s="13"/>
      <c r="C20" s="13"/>
    </row>
    <row r="21" spans="1:3" s="11" customFormat="1" ht="20.25" customHeight="1">
      <c r="A21" s="13"/>
      <c r="B21" s="14" t="s">
        <v>26</v>
      </c>
      <c r="C21" s="14" t="s">
        <v>1</v>
      </c>
    </row>
    <row r="22" spans="1:3" s="11" customFormat="1" ht="20.25" customHeight="1">
      <c r="A22" s="13"/>
      <c r="B22" s="14">
        <v>1</v>
      </c>
      <c r="C22" s="15" t="s">
        <v>2</v>
      </c>
    </row>
    <row r="23" spans="1:3" s="11" customFormat="1" ht="20.25" customHeight="1">
      <c r="A23" s="13"/>
      <c r="B23" s="14">
        <v>2</v>
      </c>
      <c r="C23" s="15" t="s">
        <v>111</v>
      </c>
    </row>
    <row r="24" spans="1:3" s="11" customFormat="1" ht="20.25" customHeight="1">
      <c r="A24" s="13"/>
      <c r="B24" s="14">
        <v>3</v>
      </c>
      <c r="C24" s="15" t="s">
        <v>112</v>
      </c>
    </row>
    <row r="25" spans="1:3" s="11" customFormat="1" ht="20.25" customHeight="1">
      <c r="A25" s="13"/>
      <c r="B25" s="13"/>
      <c r="C25" s="13"/>
    </row>
    <row r="26" spans="1:3" s="11" customFormat="1" ht="20.25" customHeight="1">
      <c r="A26" s="13" t="s">
        <v>135</v>
      </c>
      <c r="B26" s="13"/>
      <c r="C26" s="13"/>
    </row>
    <row r="27" spans="1:3" s="11" customFormat="1" ht="20.25" customHeight="1">
      <c r="A27" s="13" t="s">
        <v>49</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50</v>
      </c>
    </row>
    <row r="31" spans="1:3" s="11" customFormat="1" ht="20.25" customHeight="1">
      <c r="A31" s="13"/>
      <c r="B31" s="14" t="s">
        <v>4</v>
      </c>
      <c r="C31" s="15" t="s">
        <v>51</v>
      </c>
    </row>
    <row r="32" spans="1:3" s="11" customFormat="1" ht="20.25" customHeight="1">
      <c r="A32" s="13"/>
      <c r="B32" s="14" t="s">
        <v>5</v>
      </c>
      <c r="C32" s="15" t="s">
        <v>52</v>
      </c>
    </row>
    <row r="33" spans="1:55" s="11" customFormat="1" ht="20.25" customHeight="1">
      <c r="A33" s="13"/>
      <c r="B33" s="14" t="s">
        <v>6</v>
      </c>
      <c r="C33" s="15" t="s">
        <v>69</v>
      </c>
    </row>
    <row r="34" spans="1:55" s="11" customFormat="1" ht="20.25" customHeight="1">
      <c r="A34" s="13"/>
      <c r="B34" s="13"/>
      <c r="C34" s="13"/>
    </row>
    <row r="35" spans="1:55" s="11" customFormat="1" ht="20.25" customHeight="1">
      <c r="A35" s="13"/>
      <c r="B35" s="16" t="s">
        <v>9</v>
      </c>
      <c r="C35" s="13"/>
    </row>
    <row r="36" spans="1:55" s="11" customFormat="1" ht="20.25" customHeight="1">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47" t="s">
        <v>136</v>
      </c>
      <c r="B40" s="13"/>
      <c r="C40" s="13"/>
    </row>
    <row r="41" spans="1:55" s="11" customFormat="1" ht="20.25" customHeight="1">
      <c r="A41" s="13" t="s">
        <v>54</v>
      </c>
      <c r="B41" s="13"/>
      <c r="C41" s="13"/>
    </row>
    <row r="42" spans="1:55" s="11" customFormat="1" ht="20.25" customHeight="1">
      <c r="A42" s="23" t="s">
        <v>95</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137</v>
      </c>
      <c r="B44" s="13"/>
    </row>
    <row r="45" spans="1:55" s="11" customFormat="1" ht="20.25" customHeight="1"/>
    <row r="46" spans="1:55" s="11" customFormat="1" ht="20.25" customHeight="1">
      <c r="A46" s="13" t="s">
        <v>138</v>
      </c>
      <c r="B46" s="13"/>
      <c r="C46" s="13"/>
    </row>
    <row r="47" spans="1:55" s="11" customFormat="1" ht="20.25" customHeight="1">
      <c r="A47" s="30" t="s">
        <v>96</v>
      </c>
      <c r="B47" s="13"/>
      <c r="C47" s="13"/>
    </row>
    <row r="48" spans="1:55" s="11" customFormat="1" ht="20.25" customHeight="1"/>
    <row r="49" spans="1:55" s="11" customFormat="1" ht="20.25" customHeight="1">
      <c r="A49" s="13" t="s">
        <v>139</v>
      </c>
      <c r="B49" s="13"/>
      <c r="C49" s="13"/>
    </row>
    <row r="50" spans="1:55" s="11" customFormat="1" ht="20.25" customHeight="1">
      <c r="A50" s="13" t="s">
        <v>97</v>
      </c>
      <c r="B50" s="13"/>
      <c r="C50" s="13"/>
    </row>
    <row r="51" spans="1:55" s="11" customFormat="1" ht="20.25" customHeight="1">
      <c r="A51" s="13"/>
      <c r="B51" s="13"/>
      <c r="C51" s="13"/>
    </row>
    <row r="52" spans="1:55" s="11" customFormat="1" ht="20.25" customHeight="1">
      <c r="A52" s="13" t="s">
        <v>140</v>
      </c>
      <c r="B52" s="13"/>
      <c r="C52" s="13"/>
    </row>
    <row r="53" spans="1:55" s="11" customFormat="1" ht="20.25" customHeight="1">
      <c r="A53" s="13"/>
      <c r="B53" s="13"/>
      <c r="C53" s="13"/>
    </row>
    <row r="54" spans="1:55" s="11" customFormat="1" ht="20.25" customHeight="1">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104</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142</v>
      </c>
      <c r="C58" s="25"/>
      <c r="D58" s="16"/>
      <c r="E58" s="16"/>
    </row>
    <row r="59" spans="1:55" s="11" customFormat="1" ht="20.25" customHeight="1">
      <c r="A59" s="84" t="s">
        <v>100</v>
      </c>
      <c r="B59" s="25"/>
      <c r="C59" s="25"/>
      <c r="D59" s="13"/>
      <c r="E59" s="13"/>
    </row>
    <row r="60" spans="1:55" s="11" customFormat="1" ht="20.25" customHeight="1">
      <c r="A60" s="83" t="s">
        <v>101</v>
      </c>
      <c r="B60" s="25"/>
      <c r="C60" s="25"/>
      <c r="D60" s="29"/>
      <c r="E60" s="29"/>
    </row>
    <row r="61" spans="1:55" s="11" customFormat="1" ht="20.25" customHeight="1">
      <c r="A61" s="84" t="s">
        <v>102</v>
      </c>
      <c r="B61" s="25"/>
      <c r="C61" s="25"/>
      <c r="D61" s="29"/>
      <c r="E61" s="29"/>
    </row>
    <row r="62" spans="1:55" s="11" customFormat="1" ht="20.25" customHeight="1">
      <c r="A62" s="83" t="s">
        <v>103</v>
      </c>
      <c r="B62" s="25"/>
      <c r="C62" s="25"/>
      <c r="D62" s="29"/>
      <c r="E62" s="29"/>
    </row>
    <row r="63" spans="1:55" s="11" customFormat="1" ht="20.25" customHeight="1">
      <c r="A63" s="84" t="s">
        <v>143</v>
      </c>
      <c r="B63" s="25"/>
      <c r="C63" s="25"/>
      <c r="D63" s="29"/>
      <c r="E63" s="29"/>
    </row>
    <row r="64" spans="1:55" s="11" customFormat="1" ht="20.25" customHeight="1">
      <c r="A64" s="84" t="s">
        <v>144</v>
      </c>
      <c r="B64" s="25"/>
      <c r="C64" s="25"/>
      <c r="D64" s="29"/>
      <c r="E64" s="29"/>
    </row>
    <row r="65" spans="1:5" s="11" customFormat="1" ht="20.25" customHeight="1">
      <c r="A65" s="84" t="s">
        <v>145</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居宅介護支援</vt:lpstr>
      <vt:lpstr>表紙</vt:lpstr>
      <vt:lpstr>P1</vt:lpstr>
      <vt:lpstr>P2</vt:lpstr>
      <vt:lpstr>P3</vt:lpstr>
      <vt:lpstr>P4</vt:lpstr>
      <vt:lpstr>P5～13</vt:lpstr>
      <vt:lpstr>P4【記載例】《提出不要》</vt:lpstr>
      <vt:lpstr>P4【記入方法】《提出不要》</vt:lpstr>
      <vt:lpstr>P4【プルダウン・リスト】《提出不要》</vt:lpstr>
      <vt:lpstr>'P1'!Print_Area</vt:lpstr>
      <vt:lpstr>'P2'!Print_Area</vt:lpstr>
      <vt:lpstr>'P3'!Print_Area</vt:lpstr>
      <vt:lpstr>'P4'!Print_Area</vt:lpstr>
      <vt:lpstr>P4【記載例】《提出不要》!Print_Area</vt:lpstr>
      <vt:lpstr>P4【記入方法】《提出不要》!Print_Area</vt:lpstr>
      <vt:lpstr>'P5～13'!Print_Area</vt:lpstr>
      <vt:lpstr>居宅介護支援!Print_Area</vt:lpstr>
      <vt:lpstr>表紙!Print_Area</vt:lpstr>
      <vt:lpstr>'P4'!Print_Titles</vt:lpstr>
      <vt:lpstr>P4【記載例】《提出不要》!Print_Titles</vt:lpstr>
      <vt:lpstr>'P5～13'!Print_Titles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ashiya</cp:lastModifiedBy>
  <cp:lastPrinted>2023-08-30T00:40:59Z</cp:lastPrinted>
  <dcterms:created xsi:type="dcterms:W3CDTF">2020-01-14T23:44:41Z</dcterms:created>
  <dcterms:modified xsi:type="dcterms:W3CDTF">2023-09-14T05:00:55Z</dcterms:modified>
</cp:coreProperties>
</file>