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こども健康部\子育て推進課\こども課\障害児通所給付費　ｊ\新型コロナ関係\事業所へ\放課後等デイサービス\"/>
    </mc:Choice>
  </mc:AlternateContent>
  <bookViews>
    <workbookView xWindow="-105" yWindow="-105" windowWidth="19425" windowHeight="10425" tabRatio="685"/>
  </bookViews>
  <sheets>
    <sheet name="まとめシート" sheetId="8" r:id="rId1"/>
    <sheet name="計算シート" sheetId="7" r:id="rId2"/>
    <sheet name="個人計算用 (説明)" sheetId="12" r:id="rId3"/>
  </sheets>
  <definedNames>
    <definedName name="_BQ4.1" localSheetId="2" hidden="1">#REF!</definedName>
    <definedName name="_BQ4.1" hidden="1">#REF!</definedName>
    <definedName name="_Fill" localSheetId="2" hidden="1">#REF!</definedName>
    <definedName name="_Fill" hidden="1">#REF!</definedName>
    <definedName name="_Order1" hidden="1">255</definedName>
    <definedName name="_Regression_X" localSheetId="2" hidden="1">#REF!</definedName>
    <definedName name="_Regression_X" hidden="1">#REF!</definedName>
    <definedName name="ACwvu.受給権者テーブル." localSheetId="2" hidden="1">#REF!</definedName>
    <definedName name="ACwvu.受給権者テーブル." hidden="1">#REF!</definedName>
    <definedName name="HTML_CodePage" hidden="1">932</definedName>
    <definedName name="HTML_Control" hidden="1">{"'住記ｲﾝﾀｰﾌｪｰｽﾚｲｱｳﾄ'!$E$5:$F$11"}</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_xlnm.Print_Area" localSheetId="0">まとめシート!$A$1:$O$26</definedName>
    <definedName name="_xlnm.Print_Area" localSheetId="1">計算シート!$A$1:$O$93</definedName>
    <definedName name="_xlnm.Print_Area" localSheetId="2">'個人計算用 (説明)'!$A$1:$O$93</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2" hidden="1">#REF!</definedName>
    <definedName name="Rwvu.受給権者テーブル." hidden="1">#REF!</definedName>
    <definedName name="Swvu.受給権者テーブル." localSheetId="2" hidden="1">#REF!</definedName>
    <definedName name="Swvu.受給権者テーブル." hidden="1">#REF!</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関連表" localSheetId="2" hidden="1">#REF!</definedName>
    <definedName name="関連表"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5" i="7" l="1"/>
  <c r="J24" i="7"/>
  <c r="J22" i="7"/>
  <c r="M69" i="7"/>
  <c r="M65" i="12"/>
  <c r="M64" i="12"/>
  <c r="M63" i="12"/>
  <c r="M62" i="12"/>
  <c r="M61" i="12"/>
  <c r="M60" i="12"/>
  <c r="M66" i="12" s="1"/>
  <c r="J55" i="12"/>
  <c r="J53" i="12"/>
  <c r="M46" i="12"/>
  <c r="M45" i="12"/>
  <c r="M44" i="12"/>
  <c r="M43" i="12"/>
  <c r="M42" i="12"/>
  <c r="M41" i="12"/>
  <c r="M40" i="12"/>
  <c r="M39" i="12"/>
  <c r="M38" i="12"/>
  <c r="M37" i="12"/>
  <c r="M36" i="12"/>
  <c r="M35" i="12"/>
  <c r="M34" i="12"/>
  <c r="M33" i="12"/>
  <c r="M32" i="12"/>
  <c r="M31" i="12"/>
  <c r="M30" i="12"/>
  <c r="M29" i="12"/>
  <c r="M47" i="12" s="1"/>
  <c r="J12" i="12"/>
  <c r="M69" i="12" s="1"/>
  <c r="M75" i="12" l="1"/>
  <c r="O75" i="12"/>
  <c r="M93" i="12" s="1"/>
  <c r="M87" i="12" l="1"/>
  <c r="M90" i="12"/>
  <c r="M85" i="12"/>
  <c r="J23" i="8" l="1"/>
  <c r="G23" i="8"/>
  <c r="M23" i="8"/>
  <c r="M25" i="8" l="1"/>
  <c r="M65" i="7"/>
  <c r="M64" i="7"/>
  <c r="M63" i="7"/>
  <c r="M62" i="7"/>
  <c r="M61" i="7"/>
  <c r="M60" i="7"/>
  <c r="J53" i="7"/>
  <c r="J55" i="7" s="1"/>
  <c r="M46" i="7"/>
  <c r="M45" i="7"/>
  <c r="M44" i="7"/>
  <c r="M43" i="7"/>
  <c r="M42" i="7"/>
  <c r="M41" i="7"/>
  <c r="M40" i="7"/>
  <c r="M39" i="7"/>
  <c r="M38" i="7"/>
  <c r="M37" i="7"/>
  <c r="M36" i="7"/>
  <c r="M35" i="7"/>
  <c r="M34" i="7"/>
  <c r="M33" i="7"/>
  <c r="M32" i="7"/>
  <c r="M31" i="7"/>
  <c r="M30" i="7"/>
  <c r="M29" i="7"/>
  <c r="J12" i="7"/>
  <c r="M66" i="7" l="1"/>
  <c r="M47" i="7"/>
  <c r="M87" i="7" l="1"/>
  <c r="O75" i="7"/>
  <c r="M93" i="7" s="1"/>
  <c r="M85" i="7" l="1"/>
  <c r="M90" i="7"/>
</calcChain>
</file>

<file path=xl/sharedStrings.xml><?xml version="1.0" encoding="utf-8"?>
<sst xmlns="http://schemas.openxmlformats.org/spreadsheetml/2006/main" count="425" uniqueCount="139">
  <si>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</si>
  <si>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</si>
  <si>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</si>
  <si>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</si>
  <si>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</si>
  <si>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</si>
  <si>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</si>
  <si>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家庭連携加算（1時間以上）</t>
    <rPh sb="0" eb="2">
      <t>カテイ</t>
    </rPh>
    <rPh sb="2" eb="4">
      <t>レンケイ</t>
    </rPh>
    <rPh sb="4" eb="6">
      <t>カサン</t>
    </rPh>
    <rPh sb="8" eb="10">
      <t>ジカン</t>
    </rPh>
    <rPh sb="10" eb="12">
      <t>イジョウ</t>
    </rPh>
    <phoneticPr fontId="1"/>
  </si>
  <si>
    <t>事業所内相談支援加算</t>
    <rPh sb="0" eb="3">
      <t>ジギョウショ</t>
    </rPh>
    <rPh sb="3" eb="4">
      <t>ナイ</t>
    </rPh>
    <rPh sb="4" eb="6">
      <t>ソウダン</t>
    </rPh>
    <rPh sb="6" eb="8">
      <t>シエン</t>
    </rPh>
    <rPh sb="8" eb="10">
      <t>カサン</t>
    </rPh>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</si>
  <si>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</si>
  <si>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</si>
  <si>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</si>
  <si>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</si>
  <si>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</si>
  <si>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</si>
  <si>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</si>
  <si>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</si>
  <si>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</si>
  <si>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</si>
  <si>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</si>
  <si>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</si>
  <si>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</si>
  <si>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</si>
  <si>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</si>
  <si>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</si>
  <si>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</si>
  <si>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</si>
  <si>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</si>
  <si>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</si>
  <si>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</si>
  <si>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</si>
  <si>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</si>
  <si>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</si>
  <si>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</si>
  <si>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</si>
  <si>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</si>
  <si>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</si>
  <si>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</si>
  <si>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⑲</t>
    <phoneticPr fontId="1"/>
  </si>
  <si>
    <t>1時間未満（重心以外）</t>
    <rPh sb="1" eb="3">
      <t>ジカン</t>
    </rPh>
    <rPh sb="3" eb="5">
      <t>ミマン</t>
    </rPh>
    <rPh sb="6" eb="8">
      <t>ジュウシン</t>
    </rPh>
    <rPh sb="8" eb="10">
      <t>イガイ</t>
    </rPh>
    <phoneticPr fontId="1"/>
  </si>
  <si>
    <t>1時間以上2時間未満（重心以外）</t>
    <rPh sb="1" eb="3">
      <t>ジカン</t>
    </rPh>
    <rPh sb="3" eb="5">
      <t>イジョウ</t>
    </rPh>
    <rPh sb="6" eb="8">
      <t>ジカン</t>
    </rPh>
    <rPh sb="8" eb="10">
      <t>ミマン</t>
    </rPh>
    <rPh sb="11" eb="13">
      <t>ジュウシン</t>
    </rPh>
    <rPh sb="13" eb="15">
      <t>イガイ</t>
    </rPh>
    <phoneticPr fontId="1"/>
  </si>
  <si>
    <t>2時間以上（重心以外）</t>
    <rPh sb="1" eb="3">
      <t>ジカン</t>
    </rPh>
    <rPh sb="3" eb="5">
      <t>イジョウ</t>
    </rPh>
    <rPh sb="6" eb="8">
      <t>ジュウシン</t>
    </rPh>
    <rPh sb="8" eb="10">
      <t>イガイ</t>
    </rPh>
    <phoneticPr fontId="1"/>
  </si>
  <si>
    <t>1時間未満（重心の場合）</t>
    <rPh sb="1" eb="3">
      <t>ジカン</t>
    </rPh>
    <rPh sb="3" eb="5">
      <t>ミマン</t>
    </rPh>
    <rPh sb="6" eb="8">
      <t>ジュウシン</t>
    </rPh>
    <rPh sb="9" eb="11">
      <t>バアイ</t>
    </rPh>
    <phoneticPr fontId="1"/>
  </si>
  <si>
    <t>1時間以上2時間未満（重心の場合）</t>
    <rPh sb="1" eb="3">
      <t>ジカン</t>
    </rPh>
    <rPh sb="3" eb="5">
      <t>イジョウ</t>
    </rPh>
    <rPh sb="6" eb="8">
      <t>ジカン</t>
    </rPh>
    <rPh sb="8" eb="10">
      <t>ミマン</t>
    </rPh>
    <rPh sb="11" eb="13">
      <t>ジュウシン</t>
    </rPh>
    <rPh sb="14" eb="16">
      <t>バアイ</t>
    </rPh>
    <phoneticPr fontId="1"/>
  </si>
  <si>
    <t>2時間以上（重心の場合）</t>
    <rPh sb="1" eb="3">
      <t>ジカン</t>
    </rPh>
    <rPh sb="3" eb="5">
      <t>イジョウ</t>
    </rPh>
    <rPh sb="6" eb="8">
      <t>ジュウシン</t>
    </rPh>
    <rPh sb="9" eb="11">
      <t>バアイ</t>
    </rPh>
    <phoneticPr fontId="1"/>
  </si>
  <si>
    <t>単位</t>
    <rPh sb="0" eb="2">
      <t>タンイ</t>
    </rPh>
    <phoneticPr fontId="1"/>
  </si>
  <si>
    <t>A</t>
    <phoneticPr fontId="1"/>
  </si>
  <si>
    <t>C</t>
    <phoneticPr fontId="1"/>
  </si>
  <si>
    <t>D</t>
    <phoneticPr fontId="1"/>
  </si>
  <si>
    <t>E</t>
    <phoneticPr fontId="1"/>
  </si>
  <si>
    <t>Ｆ</t>
    <phoneticPr fontId="1"/>
  </si>
  <si>
    <t>その事業所一人当たりの基準の単価</t>
    <rPh sb="2" eb="5">
      <t>ジギョウショ</t>
    </rPh>
    <rPh sb="5" eb="7">
      <t>ヒトリ</t>
    </rPh>
    <rPh sb="7" eb="8">
      <t>ア</t>
    </rPh>
    <rPh sb="11" eb="13">
      <t>キジュン</t>
    </rPh>
    <rPh sb="14" eb="16">
      <t>タンカ</t>
    </rPh>
    <phoneticPr fontId="1"/>
  </si>
  <si>
    <t>※基準の単価とは基本報酬（休業日単価）に、児童指導員等配置加算、児童指導員等加配加算（Ⅰ,Ⅱ）、看護職員加配加算、福祉専門職員配置等加算（Ⅰ～Ⅲ）で算定しているものを加えたもの。</t>
    <rPh sb="1" eb="3">
      <t>キジュン</t>
    </rPh>
    <rPh sb="4" eb="6">
      <t>タンカ</t>
    </rPh>
    <rPh sb="8" eb="10">
      <t>キホン</t>
    </rPh>
    <rPh sb="10" eb="12">
      <t>ホウシュウ</t>
    </rPh>
    <rPh sb="13" eb="16">
      <t>キュウギョウビ</t>
    </rPh>
    <rPh sb="16" eb="18">
      <t>タンカ</t>
    </rPh>
    <rPh sb="21" eb="23">
      <t>ジドウ</t>
    </rPh>
    <rPh sb="23" eb="26">
      <t>シドウイン</t>
    </rPh>
    <rPh sb="26" eb="27">
      <t>トウ</t>
    </rPh>
    <rPh sb="27" eb="29">
      <t>ハイチ</t>
    </rPh>
    <rPh sb="29" eb="31">
      <t>カサン</t>
    </rPh>
    <rPh sb="32" eb="34">
      <t>ジドウ</t>
    </rPh>
    <rPh sb="34" eb="37">
      <t>シドウイン</t>
    </rPh>
    <rPh sb="37" eb="38">
      <t>トウ</t>
    </rPh>
    <rPh sb="38" eb="40">
      <t>カハイ</t>
    </rPh>
    <rPh sb="40" eb="42">
      <t>カサン</t>
    </rPh>
    <rPh sb="48" eb="50">
      <t>カンゴ</t>
    </rPh>
    <rPh sb="50" eb="52">
      <t>ショクイン</t>
    </rPh>
    <rPh sb="52" eb="54">
      <t>カハイ</t>
    </rPh>
    <rPh sb="54" eb="56">
      <t>カサン</t>
    </rPh>
    <rPh sb="57" eb="59">
      <t>フクシ</t>
    </rPh>
    <rPh sb="59" eb="61">
      <t>センモン</t>
    </rPh>
    <rPh sb="61" eb="63">
      <t>ショクイン</t>
    </rPh>
    <rPh sb="63" eb="65">
      <t>ハイチ</t>
    </rPh>
    <rPh sb="65" eb="66">
      <t>トウ</t>
    </rPh>
    <rPh sb="66" eb="68">
      <t>カサン</t>
    </rPh>
    <rPh sb="74" eb="76">
      <t>サンテイ</t>
    </rPh>
    <rPh sb="83" eb="84">
      <t>クワ</t>
    </rPh>
    <phoneticPr fontId="1"/>
  </si>
  <si>
    <t>３　１，２の対象に係る各種加算</t>
    <rPh sb="6" eb="8">
      <t>タイショウ</t>
    </rPh>
    <rPh sb="9" eb="10">
      <t>カカ</t>
    </rPh>
    <rPh sb="11" eb="13">
      <t>カクシュ</t>
    </rPh>
    <rPh sb="13" eb="15">
      <t>カサン</t>
    </rPh>
    <phoneticPr fontId="1"/>
  </si>
  <si>
    <t>その事業所の一人当たりの基準の単価(※)</t>
    <rPh sb="2" eb="5">
      <t>ジギョウショ</t>
    </rPh>
    <rPh sb="6" eb="8">
      <t>ヒトリ</t>
    </rPh>
    <rPh sb="8" eb="9">
      <t>ア</t>
    </rPh>
    <rPh sb="12" eb="14">
      <t>キジュン</t>
    </rPh>
    <rPh sb="15" eb="17">
      <t>タンカ</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</si>
  <si>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</si>
  <si>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</si>
  <si>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</si>
  <si>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</si>
  <si>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</si>
  <si>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</si>
  <si>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</si>
  <si>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①～⑱の合計</t>
    <rPh sb="4" eb="6">
      <t>ゴウケイ</t>
    </rPh>
    <phoneticPr fontId="1"/>
  </si>
  <si>
    <t>①×②</t>
    <phoneticPr fontId="1"/>
  </si>
  <si>
    <t>６　A＋B＋C＋D＋E</t>
    <phoneticPr fontId="1"/>
  </si>
  <si>
    <t>事業所の学校休業日の一人当たりの基本報酬単価</t>
    <rPh sb="0" eb="3">
      <t>ジギョウショ</t>
    </rPh>
    <rPh sb="4" eb="6">
      <t>ガッコウ</t>
    </rPh>
    <rPh sb="6" eb="9">
      <t>キュウギョウビ</t>
    </rPh>
    <rPh sb="10" eb="12">
      <t>ヒトリ</t>
    </rPh>
    <rPh sb="12" eb="13">
      <t>ア</t>
    </rPh>
    <rPh sb="16" eb="18">
      <t>キホン</t>
    </rPh>
    <rPh sb="18" eb="20">
      <t>ホウシュウ</t>
    </rPh>
    <rPh sb="20" eb="22">
      <t>タンカ</t>
    </rPh>
    <phoneticPr fontId="1"/>
  </si>
  <si>
    <t>事業所の授業終了後の一人当たりの基本報酬単価</t>
    <rPh sb="0" eb="3">
      <t>ジギョウショ</t>
    </rPh>
    <rPh sb="4" eb="6">
      <t>ジュギョウ</t>
    </rPh>
    <rPh sb="6" eb="9">
      <t>シュウリョウゴ</t>
    </rPh>
    <rPh sb="10" eb="12">
      <t>ヒトリ</t>
    </rPh>
    <rPh sb="12" eb="13">
      <t>ア</t>
    </rPh>
    <rPh sb="16" eb="18">
      <t>キホン</t>
    </rPh>
    <rPh sb="18" eb="20">
      <t>ホウシュウ</t>
    </rPh>
    <rPh sb="20" eb="22">
      <t>タンカ</t>
    </rPh>
    <phoneticPr fontId="1"/>
  </si>
  <si>
    <t>円</t>
    <rPh sb="0" eb="1">
      <t>エン</t>
    </rPh>
    <phoneticPr fontId="1"/>
  </si>
  <si>
    <t>１２　決定利用者負担額（保護者負担分）</t>
    <rPh sb="3" eb="5">
      <t>ケッテイ</t>
    </rPh>
    <rPh sb="5" eb="8">
      <t>リヨウシャ</t>
    </rPh>
    <rPh sb="8" eb="10">
      <t>フタン</t>
    </rPh>
    <rPh sb="10" eb="11">
      <t>ガク</t>
    </rPh>
    <rPh sb="12" eb="15">
      <t>ホゴシャ</t>
    </rPh>
    <rPh sb="15" eb="17">
      <t>フタン</t>
    </rPh>
    <rPh sb="17" eb="18">
      <t>ブン</t>
    </rPh>
    <phoneticPr fontId="1"/>
  </si>
  <si>
    <t>Ｌ</t>
    <phoneticPr fontId="1"/>
  </si>
  <si>
    <t>８　単位数単価</t>
    <rPh sb="2" eb="5">
      <t>タンイスウ</t>
    </rPh>
    <rPh sb="5" eb="7">
      <t>タンカ</t>
    </rPh>
    <phoneticPr fontId="1"/>
  </si>
  <si>
    <t>９　利用者負担上限月額</t>
    <rPh sb="2" eb="5">
      <t>リヨウシャ</t>
    </rPh>
    <rPh sb="5" eb="7">
      <t>フタン</t>
    </rPh>
    <rPh sb="7" eb="9">
      <t>ジョウゲン</t>
    </rPh>
    <rPh sb="9" eb="11">
      <t>ゲツガク</t>
    </rPh>
    <phoneticPr fontId="1"/>
  </si>
  <si>
    <t>１０　国民健康保険団体連合会へ伝送する給付単位数（合計）</t>
    <rPh sb="3" eb="5">
      <t>コクミン</t>
    </rPh>
    <rPh sb="5" eb="7">
      <t>ケンコウ</t>
    </rPh>
    <rPh sb="7" eb="9">
      <t>ホケン</t>
    </rPh>
    <rPh sb="9" eb="11">
      <t>ダンタイ</t>
    </rPh>
    <rPh sb="11" eb="14">
      <t>レンゴウカイ</t>
    </rPh>
    <rPh sb="15" eb="17">
      <t>デンソウ</t>
    </rPh>
    <rPh sb="19" eb="21">
      <t>キュウフ</t>
    </rPh>
    <rPh sb="21" eb="24">
      <t>タンイスウ</t>
    </rPh>
    <rPh sb="25" eb="27">
      <t>ゴウケイ</t>
    </rPh>
    <phoneticPr fontId="1"/>
  </si>
  <si>
    <t>Ｇ</t>
    <phoneticPr fontId="1"/>
  </si>
  <si>
    <t>新型コロナウイルス感染症対策に係る放課後等デイサービス補助対象額計算シート（3月3日～春休み前日分）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9" eb="40">
      <t>ガツ</t>
    </rPh>
    <rPh sb="41" eb="42">
      <t>ニチ</t>
    </rPh>
    <rPh sb="43" eb="45">
      <t>ハルヤス</t>
    </rPh>
    <rPh sb="46" eb="48">
      <t>ゼンジツ</t>
    </rPh>
    <rPh sb="48" eb="49">
      <t>ブン</t>
    </rPh>
    <phoneticPr fontId="1"/>
  </si>
  <si>
    <t>※3月３日から春休み前日までの事業所での延べ算定回数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</si>
  <si>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４　３月３日から春休みの前日までの休業日単価との差額分</t>
    <rPh sb="17" eb="20">
      <t>キュウギョウビ</t>
    </rPh>
    <rPh sb="20" eb="22">
      <t>タンカ</t>
    </rPh>
    <rPh sb="24" eb="26">
      <t>サガク</t>
    </rPh>
    <rPh sb="26" eb="27">
      <t>ブン</t>
    </rPh>
    <phoneticPr fontId="1"/>
  </si>
  <si>
    <t>５　３月３日から春休みの前日までの延長支援の実施分</t>
    <rPh sb="17" eb="19">
      <t>エンチョウ</t>
    </rPh>
    <rPh sb="19" eb="21">
      <t>シエン</t>
    </rPh>
    <rPh sb="22" eb="24">
      <t>ジッシ</t>
    </rPh>
    <rPh sb="24" eb="25">
      <t>ブン</t>
    </rPh>
    <phoneticPr fontId="1"/>
  </si>
  <si>
    <t>３月３日から春休みの前日までの間の延長支援加算単価(※算定の仕方は別紙参照）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</si>
  <si>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日</t>
    <rPh sb="0" eb="1">
      <t>ニチ</t>
    </rPh>
    <phoneticPr fontId="1"/>
  </si>
  <si>
    <t>Ｈ</t>
    <phoneticPr fontId="1"/>
  </si>
  <si>
    <t>Ｉ</t>
    <phoneticPr fontId="1"/>
  </si>
  <si>
    <t>Ｊ</t>
    <phoneticPr fontId="1"/>
  </si>
  <si>
    <t>Ｋ</t>
    <phoneticPr fontId="1"/>
  </si>
  <si>
    <t>１１　Ｊ－補助対象報酬合計</t>
    <rPh sb="5" eb="7">
      <t>ホジョ</t>
    </rPh>
    <rPh sb="7" eb="9">
      <t>タイショウ</t>
    </rPh>
    <rPh sb="9" eb="11">
      <t>ホウシュウ</t>
    </rPh>
    <rPh sb="11" eb="13">
      <t>ゴウケイ</t>
    </rPh>
    <phoneticPr fontId="1"/>
  </si>
  <si>
    <t>事業所番号</t>
    <rPh sb="0" eb="3">
      <t>ジギョウショ</t>
    </rPh>
    <rPh sb="3" eb="5">
      <t>バンゴウ</t>
    </rPh>
    <phoneticPr fontId="1"/>
  </si>
  <si>
    <t>事業所名</t>
    <rPh sb="0" eb="3">
      <t>ジギョウショ</t>
    </rPh>
    <rPh sb="3" eb="4">
      <t>メイ</t>
    </rPh>
    <phoneticPr fontId="1"/>
  </si>
  <si>
    <t>電話番号</t>
    <rPh sb="0" eb="2">
      <t>デンワ</t>
    </rPh>
    <rPh sb="2" eb="4">
      <t>バンゴウ</t>
    </rPh>
    <phoneticPr fontId="1"/>
  </si>
  <si>
    <t>FAX番号</t>
    <rPh sb="3" eb="5">
      <t>バンゴウ</t>
    </rPh>
    <phoneticPr fontId="1"/>
  </si>
  <si>
    <t>担当者名</t>
    <rPh sb="0" eb="3">
      <t>タントウシャ</t>
    </rPh>
    <rPh sb="3" eb="4">
      <t>メイ</t>
    </rPh>
    <phoneticPr fontId="1"/>
  </si>
  <si>
    <t>受給者証番号</t>
    <rPh sb="0" eb="3">
      <t>ジュキュウシャ</t>
    </rPh>
    <rPh sb="3" eb="4">
      <t>ショウ</t>
    </rPh>
    <rPh sb="4" eb="6">
      <t>バンゴウ</t>
    </rPh>
    <phoneticPr fontId="1"/>
  </si>
  <si>
    <t>Ｍ</t>
    <phoneticPr fontId="1"/>
  </si>
  <si>
    <t>決定利用者負担額</t>
    <rPh sb="0" eb="2">
      <t>ケッテイ</t>
    </rPh>
    <rPh sb="2" eb="5">
      <t>リヨウシャ</t>
    </rPh>
    <rPh sb="5" eb="7">
      <t>フタン</t>
    </rPh>
    <rPh sb="7" eb="8">
      <t>ガク</t>
    </rPh>
    <phoneticPr fontId="1"/>
  </si>
  <si>
    <t>合計</t>
    <rPh sb="0" eb="2">
      <t>ゴウケイ</t>
    </rPh>
    <phoneticPr fontId="1"/>
  </si>
  <si>
    <r>
      <t xml:space="preserve">臨時休校に係る影響額を
</t>
    </r>
    <r>
      <rPr>
        <b/>
        <sz val="12"/>
        <color theme="1"/>
        <rFont val="游ゴシック"/>
        <family val="3"/>
        <charset val="128"/>
        <scheme val="minor"/>
      </rPr>
      <t>含まない</t>
    </r>
    <r>
      <rPr>
        <sz val="12"/>
        <color theme="1"/>
        <rFont val="游ゴシック"/>
        <family val="3"/>
        <charset val="128"/>
        <scheme val="minor"/>
      </rPr>
      <t>総費用額</t>
    </r>
    <rPh sb="0" eb="2">
      <t>リンジ</t>
    </rPh>
    <rPh sb="2" eb="4">
      <t>キュウコウ</t>
    </rPh>
    <rPh sb="5" eb="6">
      <t>カカ</t>
    </rPh>
    <rPh sb="7" eb="9">
      <t>エイキョウ</t>
    </rPh>
    <rPh sb="9" eb="10">
      <t>ガク</t>
    </rPh>
    <rPh sb="12" eb="13">
      <t>フク</t>
    </rPh>
    <rPh sb="16" eb="17">
      <t>ソウ</t>
    </rPh>
    <rPh sb="17" eb="19">
      <t>ヒヨウ</t>
    </rPh>
    <rPh sb="19" eb="20">
      <t>ガク</t>
    </rPh>
    <phoneticPr fontId="1"/>
  </si>
  <si>
    <r>
      <t xml:space="preserve">臨時休校に係る影響額を
</t>
    </r>
    <r>
      <rPr>
        <b/>
        <sz val="12"/>
        <color theme="1"/>
        <rFont val="游ゴシック"/>
        <family val="3"/>
        <charset val="128"/>
        <scheme val="minor"/>
      </rPr>
      <t>含む</t>
    </r>
    <r>
      <rPr>
        <sz val="12"/>
        <color theme="1"/>
        <rFont val="游ゴシック"/>
        <family val="3"/>
        <charset val="128"/>
        <scheme val="minor"/>
      </rPr>
      <t>総費用額</t>
    </r>
    <rPh sb="0" eb="2">
      <t>リンジ</t>
    </rPh>
    <rPh sb="2" eb="4">
      <t>キュウコウ</t>
    </rPh>
    <rPh sb="5" eb="6">
      <t>カカ</t>
    </rPh>
    <rPh sb="7" eb="9">
      <t>エイキョウ</t>
    </rPh>
    <rPh sb="9" eb="10">
      <t>ガク</t>
    </rPh>
    <rPh sb="12" eb="13">
      <t>フク</t>
    </rPh>
    <rPh sb="14" eb="15">
      <t>ソウ</t>
    </rPh>
    <rPh sb="15" eb="17">
      <t>ヒヨウ</t>
    </rPh>
    <rPh sb="17" eb="18">
      <t>ガク</t>
    </rPh>
    <phoneticPr fontId="1"/>
  </si>
  <si>
    <t>対象額</t>
    <rPh sb="0" eb="2">
      <t>タイショウ</t>
    </rPh>
    <rPh sb="2" eb="3">
      <t>ガク</t>
    </rPh>
    <phoneticPr fontId="1"/>
  </si>
  <si>
    <t>①</t>
    <phoneticPr fontId="1"/>
  </si>
  <si>
    <t>②</t>
    <phoneticPr fontId="1"/>
  </si>
  <si>
    <t>③</t>
    <phoneticPr fontId="1"/>
  </si>
  <si>
    <t>④</t>
    <phoneticPr fontId="1"/>
  </si>
  <si>
    <t>③平日単価から休業日単価に変わったため。</t>
    <rPh sb="1" eb="3">
      <t>ヘイジツ</t>
    </rPh>
    <rPh sb="3" eb="5">
      <t>タンカ</t>
    </rPh>
    <rPh sb="7" eb="10">
      <t>キュウギョウビ</t>
    </rPh>
    <rPh sb="10" eb="12">
      <t>タンカ</t>
    </rPh>
    <rPh sb="13" eb="14">
      <t>カ</t>
    </rPh>
    <phoneticPr fontId="1"/>
  </si>
  <si>
    <t>④早朝開所により延長支援加算を算定したため。</t>
    <rPh sb="1" eb="3">
      <t>ソウチョウ</t>
    </rPh>
    <rPh sb="3" eb="5">
      <t>カイショ</t>
    </rPh>
    <rPh sb="8" eb="10">
      <t>エンチョウ</t>
    </rPh>
    <rPh sb="10" eb="12">
      <t>シエン</t>
    </rPh>
    <rPh sb="12" eb="14">
      <t>カサン</t>
    </rPh>
    <rPh sb="15" eb="17">
      <t>サンテイ</t>
    </rPh>
    <phoneticPr fontId="1"/>
  </si>
  <si>
    <t>①臨時休校に伴いはじめて利用をしたため。</t>
    <rPh sb="1" eb="3">
      <t>リンジ</t>
    </rPh>
    <rPh sb="3" eb="5">
      <t>キュウコウ</t>
    </rPh>
    <rPh sb="6" eb="7">
      <t>トモナ</t>
    </rPh>
    <rPh sb="12" eb="14">
      <t>リヨウ</t>
    </rPh>
    <phoneticPr fontId="1"/>
  </si>
  <si>
    <t>臨時休校に伴い、総費用額が増となった事由</t>
    <rPh sb="0" eb="2">
      <t>リンジ</t>
    </rPh>
    <rPh sb="2" eb="4">
      <t>キュウコウ</t>
    </rPh>
    <rPh sb="5" eb="6">
      <t>トモナ</t>
    </rPh>
    <rPh sb="8" eb="9">
      <t>ソウ</t>
    </rPh>
    <rPh sb="9" eb="11">
      <t>ヒヨウ</t>
    </rPh>
    <rPh sb="11" eb="12">
      <t>ガク</t>
    </rPh>
    <rPh sb="13" eb="14">
      <t>ゾウ</t>
    </rPh>
    <rPh sb="18" eb="20">
      <t>ジユウ</t>
    </rPh>
    <phoneticPr fontId="1"/>
  </si>
  <si>
    <t>事由番号
（当てはまる事由番号全てに
１を入力してください。）</t>
    <phoneticPr fontId="1"/>
  </si>
  <si>
    <t>例</t>
    <rPh sb="0" eb="1">
      <t>レイ</t>
    </rPh>
    <phoneticPr fontId="1"/>
  </si>
  <si>
    <t>②当初の利用予定を超えて利用をしたため。</t>
    <rPh sb="1" eb="3">
      <t>トウショ</t>
    </rPh>
    <rPh sb="4" eb="6">
      <t>リヨウ</t>
    </rPh>
    <rPh sb="6" eb="8">
      <t>ヨテイ</t>
    </rPh>
    <rPh sb="9" eb="10">
      <t>コ</t>
    </rPh>
    <rPh sb="12" eb="14">
      <t>リヨウ</t>
    </rPh>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</si>
  <si>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phoneticPr fontId="1"/>
  </si>
  <si>
    <t>※福祉・介護職員処遇改善加算と特定処遇改善加算の両方を算定している事業所については、加算率を合算してください。</t>
    <rPh sb="1" eb="3">
      <t>フクシ</t>
    </rPh>
    <rPh sb="4" eb="6">
      <t>カイゴ</t>
    </rPh>
    <rPh sb="6" eb="8">
      <t>ショクイン</t>
    </rPh>
    <rPh sb="8" eb="10">
      <t>ショグウ</t>
    </rPh>
    <rPh sb="10" eb="12">
      <t>カイゼン</t>
    </rPh>
    <rPh sb="12" eb="14">
      <t>カサン</t>
    </rPh>
    <rPh sb="15" eb="17">
      <t>トクテイ</t>
    </rPh>
    <rPh sb="17" eb="19">
      <t>ショグウ</t>
    </rPh>
    <rPh sb="19" eb="21">
      <t>カイゼン</t>
    </rPh>
    <rPh sb="21" eb="23">
      <t>カサン</t>
    </rPh>
    <rPh sb="24" eb="26">
      <t>リョウホウ</t>
    </rPh>
    <rPh sb="27" eb="29">
      <t>サンテイ</t>
    </rPh>
    <rPh sb="33" eb="36">
      <t>ジギョウショ</t>
    </rPh>
    <rPh sb="42" eb="44">
      <t>カサン</t>
    </rPh>
    <rPh sb="44" eb="45">
      <t>リツ</t>
    </rPh>
    <rPh sb="46" eb="48">
      <t>ガッサン</t>
    </rPh>
    <phoneticPr fontId="1"/>
  </si>
  <si>
    <t>※利用者負担上限月額が0円の方についても、臨時休校に伴い総費用額が増となっている場合はご記入ください。</t>
    <rPh sb="1" eb="4">
      <t>リヨウシャ</t>
    </rPh>
    <rPh sb="4" eb="6">
      <t>フタン</t>
    </rPh>
    <rPh sb="6" eb="8">
      <t>ジョウゲン</t>
    </rPh>
    <rPh sb="8" eb="10">
      <t>ゲツガク</t>
    </rPh>
    <rPh sb="12" eb="13">
      <t>エン</t>
    </rPh>
    <rPh sb="14" eb="15">
      <t>カタ</t>
    </rPh>
    <rPh sb="21" eb="23">
      <t>リンジ</t>
    </rPh>
    <rPh sb="23" eb="25">
      <t>キュウコウ</t>
    </rPh>
    <rPh sb="26" eb="27">
      <t>トモナ</t>
    </rPh>
    <rPh sb="28" eb="29">
      <t>ソウ</t>
    </rPh>
    <rPh sb="29" eb="31">
      <t>ヒヨウ</t>
    </rPh>
    <rPh sb="31" eb="32">
      <t>ガク</t>
    </rPh>
    <rPh sb="33" eb="34">
      <t>ゾウ</t>
    </rPh>
    <rPh sb="40" eb="42">
      <t>バアイ</t>
    </rPh>
    <rPh sb="44" eb="46">
      <t>キニュウ</t>
    </rPh>
    <phoneticPr fontId="1"/>
  </si>
  <si>
    <t>※行が足りない場合は適宜、行を追加してください。</t>
    <rPh sb="1" eb="2">
      <t>ギョウ</t>
    </rPh>
    <rPh sb="3" eb="4">
      <t>タ</t>
    </rPh>
    <rPh sb="7" eb="9">
      <t>バアイ</t>
    </rPh>
    <rPh sb="10" eb="12">
      <t>テキギ</t>
    </rPh>
    <rPh sb="13" eb="14">
      <t>ギョウ</t>
    </rPh>
    <rPh sb="15" eb="17">
      <t>ツイカ</t>
    </rPh>
    <phoneticPr fontId="1"/>
  </si>
  <si>
    <t>補助対象単位数合計</t>
    <rPh sb="0" eb="2">
      <t>ホジョ</t>
    </rPh>
    <rPh sb="2" eb="4">
      <t>タイショウ</t>
    </rPh>
    <rPh sb="4" eb="7">
      <t>タンイスウ</t>
    </rPh>
    <rPh sb="7" eb="9">
      <t>ゴウケイ</t>
    </rPh>
    <phoneticPr fontId="1"/>
  </si>
  <si>
    <t>１３　補助対象額</t>
    <rPh sb="3" eb="5">
      <t>ホジョ</t>
    </rPh>
    <rPh sb="5" eb="7">
      <t>タイショウ</t>
    </rPh>
    <rPh sb="7" eb="8">
      <t>ガク</t>
    </rPh>
    <phoneticPr fontId="1"/>
  </si>
  <si>
    <t>3月３日～春休み前にサービスを提供したすべての児童について記入してください。
ご利用のなかった児童や，当初利用予定が休業日のみの児童は記入の必要はありません。</t>
    <rPh sb="1" eb="2">
      <t>ガツ</t>
    </rPh>
    <rPh sb="3" eb="4">
      <t>ニチ</t>
    </rPh>
    <rPh sb="5" eb="7">
      <t>ハルヤス</t>
    </rPh>
    <rPh sb="8" eb="9">
      <t>マエ</t>
    </rPh>
    <rPh sb="15" eb="17">
      <t>テイキョウ</t>
    </rPh>
    <rPh sb="23" eb="25">
      <t>ジドウ</t>
    </rPh>
    <rPh sb="29" eb="31">
      <t>キニュウ</t>
    </rPh>
    <rPh sb="40" eb="42">
      <t>リヨウ</t>
    </rPh>
    <rPh sb="47" eb="49">
      <t>ジドウ</t>
    </rPh>
    <rPh sb="51" eb="53">
      <t>トウショ</t>
    </rPh>
    <rPh sb="53" eb="55">
      <t>リヨウ</t>
    </rPh>
    <rPh sb="55" eb="57">
      <t>ヨテイ</t>
    </rPh>
    <rPh sb="58" eb="61">
      <t>キュウギョウビ</t>
    </rPh>
    <rPh sb="64" eb="66">
      <t>ジドウ</t>
    </rPh>
    <rPh sb="67" eb="69">
      <t>キニュウ</t>
    </rPh>
    <rPh sb="70" eb="72">
      <t>ヒツヨウ</t>
    </rPh>
    <phoneticPr fontId="1"/>
  </si>
  <si>
    <t>事業所番号</t>
    <rPh sb="0" eb="3">
      <t>ジギョウショ</t>
    </rPh>
    <rPh sb="3" eb="5">
      <t>バンゴウ</t>
    </rPh>
    <phoneticPr fontId="1"/>
  </si>
  <si>
    <t>事業所名</t>
    <rPh sb="0" eb="3">
      <t>ジギョウショ</t>
    </rPh>
    <rPh sb="3" eb="4">
      <t>メイ</t>
    </rPh>
    <phoneticPr fontId="1"/>
  </si>
  <si>
    <t>受給者証番号</t>
    <rPh sb="0" eb="3">
      <t>ジュキュウシャ</t>
    </rPh>
    <rPh sb="3" eb="4">
      <t>ショウ</t>
    </rPh>
    <rPh sb="4" eb="6">
      <t>バンゴウ</t>
    </rPh>
    <phoneticPr fontId="1"/>
  </si>
  <si>
    <t>受給者氏名</t>
    <rPh sb="0" eb="3">
      <t>ジュキュウシャ</t>
    </rPh>
    <rPh sb="3" eb="5">
      <t>シメイ</t>
    </rPh>
    <phoneticPr fontId="1"/>
  </si>
  <si>
    <t>３月３日から春休みの前日までで何日利用したか</t>
    <rPh sb="1" eb="2">
      <t>ガツ</t>
    </rPh>
    <rPh sb="3" eb="4">
      <t>ニチ</t>
    </rPh>
    <rPh sb="6" eb="8">
      <t>ハルヤス</t>
    </rPh>
    <rPh sb="10" eb="12">
      <t>ゼンジツ</t>
    </rPh>
    <rPh sb="15" eb="17">
      <t>ナンニチ</t>
    </rPh>
    <rPh sb="17" eb="19">
      <t>リヨウ</t>
    </rPh>
    <phoneticPr fontId="1"/>
  </si>
  <si>
    <t>１　コロナ関連による新規支給決定者受け入れ分</t>
    <rPh sb="5" eb="7">
      <t>カンレン</t>
    </rPh>
    <rPh sb="10" eb="12">
      <t>シンキ</t>
    </rPh>
    <rPh sb="12" eb="14">
      <t>シキュウ</t>
    </rPh>
    <rPh sb="14" eb="16">
      <t>ケッテイ</t>
    </rPh>
    <rPh sb="16" eb="17">
      <t>シャ</t>
    </rPh>
    <rPh sb="17" eb="18">
      <t>ウ</t>
    </rPh>
    <rPh sb="19" eb="20">
      <t>イ</t>
    </rPh>
    <rPh sb="21" eb="22">
      <t>ブン</t>
    </rPh>
    <phoneticPr fontId="1"/>
  </si>
  <si>
    <t>２　既に契約済み児童のコロナ関連による利用量の増加分（新規支給決定の受給者を除く）</t>
    <rPh sb="2" eb="3">
      <t>スデ</t>
    </rPh>
    <rPh sb="4" eb="6">
      <t>ケイヤク</t>
    </rPh>
    <rPh sb="6" eb="7">
      <t>ズ</t>
    </rPh>
    <rPh sb="8" eb="10">
      <t>ジドウ</t>
    </rPh>
    <rPh sb="14" eb="16">
      <t>カンレン</t>
    </rPh>
    <rPh sb="19" eb="21">
      <t>リヨウ</t>
    </rPh>
    <rPh sb="21" eb="22">
      <t>リョウ</t>
    </rPh>
    <rPh sb="23" eb="25">
      <t>ゾウカ</t>
    </rPh>
    <rPh sb="25" eb="26">
      <t>ブン</t>
    </rPh>
    <rPh sb="27" eb="29">
      <t>シンキ</t>
    </rPh>
    <rPh sb="29" eb="31">
      <t>シキュウ</t>
    </rPh>
    <rPh sb="31" eb="33">
      <t>ケッテイ</t>
    </rPh>
    <rPh sb="34" eb="37">
      <t>ジュキュウシャ</t>
    </rPh>
    <rPh sb="38" eb="39">
      <t>ノゾ</t>
    </rPh>
    <phoneticPr fontId="1"/>
  </si>
  <si>
    <t>①</t>
    <phoneticPr fontId="1"/>
  </si>
  <si>
    <t>当初予定の利用日数</t>
    <rPh sb="0" eb="2">
      <t>トウショ</t>
    </rPh>
    <rPh sb="2" eb="4">
      <t>ヨテイ</t>
    </rPh>
    <rPh sb="5" eb="7">
      <t>リヨウ</t>
    </rPh>
    <rPh sb="7" eb="9">
      <t>ニッスウ</t>
    </rPh>
    <phoneticPr fontId="1"/>
  </si>
  <si>
    <t>当初より予定が増えたかどうか</t>
    <rPh sb="0" eb="2">
      <t>トウショ</t>
    </rPh>
    <rPh sb="4" eb="6">
      <t>ヨテイ</t>
    </rPh>
    <rPh sb="7" eb="8">
      <t>フ</t>
    </rPh>
    <phoneticPr fontId="1"/>
  </si>
  <si>
    <t>支給量を超えて利用したかどうか</t>
    <rPh sb="0" eb="2">
      <t>シキュウ</t>
    </rPh>
    <rPh sb="2" eb="3">
      <t>リョウ</t>
    </rPh>
    <rPh sb="4" eb="5">
      <t>コ</t>
    </rPh>
    <rPh sb="7" eb="9">
      <t>リヨウ</t>
    </rPh>
    <phoneticPr fontId="1"/>
  </si>
  <si>
    <t>②</t>
    <phoneticPr fontId="1"/>
  </si>
  <si>
    <t>③</t>
    <phoneticPr fontId="1"/>
  </si>
  <si>
    <t>実際の３月の利用日数</t>
    <rPh sb="0" eb="2">
      <t>ジッサイ</t>
    </rPh>
    <rPh sb="4" eb="5">
      <t>ガツ</t>
    </rPh>
    <rPh sb="6" eb="8">
      <t>リヨウ</t>
    </rPh>
    <rPh sb="8" eb="10">
      <t>ニッスウ</t>
    </rPh>
    <phoneticPr fontId="1"/>
  </si>
  <si>
    <t>B</t>
    <phoneticPr fontId="1"/>
  </si>
  <si>
    <t>日</t>
    <rPh sb="0" eb="1">
      <t>ニチ</t>
    </rPh>
    <phoneticPr fontId="1"/>
  </si>
  <si>
    <t>⑤</t>
    <phoneticPr fontId="1"/>
  </si>
  <si>
    <t>⑥</t>
    <phoneticPr fontId="1"/>
  </si>
  <si>
    <t>利用量増加日数</t>
    <rPh sb="0" eb="2">
      <t>リヨウ</t>
    </rPh>
    <rPh sb="2" eb="3">
      <t>リョウ</t>
    </rPh>
    <rPh sb="3" eb="5">
      <t>ゾウカ</t>
    </rPh>
    <rPh sb="5" eb="7">
      <t>ニッスウ</t>
    </rPh>
    <phoneticPr fontId="1"/>
  </si>
  <si>
    <t>定員数</t>
    <rPh sb="0" eb="2">
      <t>テイイン</t>
    </rPh>
    <rPh sb="2" eb="3">
      <t>スウ</t>
    </rPh>
    <phoneticPr fontId="1"/>
  </si>
  <si>
    <t>利用日数（３月３日から春休みまでの平日を休業日単価に変更した日数）</t>
    <rPh sb="0" eb="2">
      <t>リヨウ</t>
    </rPh>
    <rPh sb="2" eb="4">
      <t>ニッスウ</t>
    </rPh>
    <rPh sb="6" eb="7">
      <t>ガツ</t>
    </rPh>
    <rPh sb="8" eb="9">
      <t>ニチ</t>
    </rPh>
    <rPh sb="11" eb="13">
      <t>ハルヤス</t>
    </rPh>
    <rPh sb="17" eb="19">
      <t>ヘイジツ</t>
    </rPh>
    <rPh sb="20" eb="23">
      <t>キュウギョウビ</t>
    </rPh>
    <rPh sb="23" eb="25">
      <t>タンカ</t>
    </rPh>
    <rPh sb="26" eb="28">
      <t>ヘンコウ</t>
    </rPh>
    <rPh sb="30" eb="32">
      <t>ニッスウ</t>
    </rPh>
    <phoneticPr fontId="1"/>
  </si>
  <si>
    <t>新型コロナウイルス感染症対策に係る放課後等デイサービス補助対象額まとめシート（3月3日～春休み前日分）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40" eb="41">
      <t>ガツ</t>
    </rPh>
    <rPh sb="42" eb="43">
      <t>ニチ</t>
    </rPh>
    <rPh sb="44" eb="46">
      <t>ハルヤス</t>
    </rPh>
    <rPh sb="47" eb="49">
      <t>ゼンジツ</t>
    </rPh>
    <rPh sb="49" eb="50">
      <t>ブン</t>
    </rPh>
    <phoneticPr fontId="1"/>
  </si>
  <si>
    <t>灰色のセルは選択肢から選んでください</t>
    <rPh sb="0" eb="2">
      <t>ハイイロ</t>
    </rPh>
    <rPh sb="6" eb="9">
      <t>センタクシ</t>
    </rPh>
    <rPh sb="11" eb="12">
      <t>エラ</t>
    </rPh>
    <phoneticPr fontId="1"/>
  </si>
  <si>
    <t>⑤×⑥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</si>
</sst>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単&quot;&quot;位&quot;"/>
    <numFmt numFmtId="177" formatCode="#,##0_);[Red]\(#,##0\)"/>
    <numFmt numFmtId="178" formatCode="0.0%"/>
    <numFmt numFmtId="179" formatCode="#,##0.00_);[Red]\(#,##0.00\)"/>
    <numFmt numFmtId="180" formatCode="0_);\(0\)"/>
    <numFmt numFmtId="181" formatCode="00000000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b/>
      <sz val="12"/>
      <color rgb="FFFF0000"/>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b/>
      <sz val="18"/>
      <color theme="1"/>
      <name val="游ゴシック"/>
      <family val="3"/>
      <charset val="128"/>
      <scheme val="minor"/>
    </font>
    <font>
      <sz val="11"/>
      <color rgb="FFFF0000"/>
      <name val="游ゴシック"/>
      <family val="3"/>
      <charset val="128"/>
      <scheme val="minor"/>
    </font>
    <font>
      <sz val="14"/>
      <color rgb="FFFF0000"/>
      <name val="游ゴシック"/>
      <family val="2"/>
      <charset val="128"/>
      <scheme val="minor"/>
    </font>
    <font>
      <sz val="11"/>
      <color rgb="FFFFFF00"/>
      <name val="游ゴシック"/>
      <family val="2"/>
      <charset val="128"/>
      <scheme val="minor"/>
    </font>
    <font>
      <sz val="11"/>
      <color theme="2" tint="-9.9978637043366805E-2"/>
      <name val="游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thin">
        <color indexed="64"/>
      </left>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52">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5"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56" fontId="0" fillId="2" borderId="0" xfId="0" applyNumberFormat="1" applyFill="1" applyBorder="1">
      <alignment vertical="center"/>
    </xf>
    <xf numFmtId="0" fontId="4" fillId="2" borderId="0" xfId="0" applyFont="1" applyFill="1">
      <alignment vertical="center"/>
    </xf>
    <xf numFmtId="0" fontId="0" fillId="2" borderId="0" xfId="0" applyFill="1" applyBorder="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176" fontId="0" fillId="0" borderId="0" xfId="0" applyNumberFormat="1">
      <alignment vertical="center"/>
    </xf>
    <xf numFmtId="176" fontId="0" fillId="0" borderId="0" xfId="0" applyNumberFormat="1" applyAlignment="1">
      <alignment horizontal="left" vertical="center"/>
    </xf>
    <xf numFmtId="177" fontId="0" fillId="3" borderId="1" xfId="0" applyNumberFormat="1" applyFill="1" applyBorder="1" applyAlignment="1">
      <alignment vertical="center" shrinkToFit="1"/>
    </xf>
    <xf numFmtId="177" fontId="4" fillId="3" borderId="4" xfId="0" applyNumberFormat="1" applyFont="1" applyFill="1" applyBorder="1" applyAlignment="1">
      <alignment vertical="center" shrinkToFit="1"/>
    </xf>
    <xf numFmtId="177" fontId="0" fillId="4" borderId="1" xfId="0" applyNumberFormat="1" applyFill="1" applyBorder="1" applyAlignment="1">
      <alignment vertical="center" shrinkToFit="1"/>
    </xf>
    <xf numFmtId="177" fontId="0" fillId="4" borderId="2" xfId="0" applyNumberFormat="1" applyFill="1" applyBorder="1" applyAlignment="1">
      <alignment vertical="center" shrinkToFit="1"/>
    </xf>
    <xf numFmtId="177" fontId="4" fillId="3" borderId="2" xfId="0" applyNumberFormat="1" applyFont="1" applyFill="1" applyBorder="1" applyAlignment="1">
      <alignment vertical="center" shrinkToFit="1"/>
    </xf>
    <xf numFmtId="177" fontId="4" fillId="3" borderId="1" xfId="0" applyNumberFormat="1" applyFont="1" applyFill="1" applyBorder="1" applyAlignment="1">
      <alignment vertical="center" shrinkToFit="1"/>
    </xf>
    <xf numFmtId="177" fontId="0" fillId="3" borderId="4" xfId="0" applyNumberFormat="1" applyFill="1" applyBorder="1" applyAlignment="1">
      <alignment vertical="center" shrinkToFit="1"/>
    </xf>
    <xf numFmtId="178" fontId="9" fillId="4" borderId="4" xfId="0" applyNumberFormat="1" applyFont="1" applyFill="1" applyBorder="1" applyAlignment="1">
      <alignment vertical="center" shrinkToFit="1"/>
    </xf>
    <xf numFmtId="0" fontId="8" fillId="0" borderId="0" xfId="0" applyFont="1" applyAlignment="1">
      <alignment horizontal="right" vertical="center"/>
    </xf>
    <xf numFmtId="56" fontId="4" fillId="0" borderId="0" xfId="0" applyNumberFormat="1" applyFont="1" applyBorder="1" applyAlignment="1">
      <alignment horizontal="center" vertical="center"/>
    </xf>
    <xf numFmtId="0" fontId="4" fillId="0" borderId="0" xfId="0" applyFont="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7" fillId="2" borderId="0" xfId="0" applyFont="1" applyFill="1">
      <alignment vertical="center"/>
    </xf>
    <xf numFmtId="0" fontId="7" fillId="2" borderId="0" xfId="0" applyFont="1" applyFill="1" applyBorder="1">
      <alignment vertical="center"/>
    </xf>
    <xf numFmtId="0" fontId="7" fillId="0" borderId="0" xfId="0" applyFont="1">
      <alignment vertical="center"/>
    </xf>
    <xf numFmtId="0" fontId="4" fillId="2" borderId="0" xfId="0" applyFont="1" applyFill="1" applyAlignment="1">
      <alignment vertical="center"/>
    </xf>
    <xf numFmtId="0" fontId="9" fillId="2" borderId="0" xfId="0" applyFont="1" applyFill="1">
      <alignment vertical="center"/>
    </xf>
    <xf numFmtId="0" fontId="9" fillId="2" borderId="0" xfId="0" applyFont="1" applyFill="1" applyBorder="1">
      <alignment vertical="center"/>
    </xf>
    <xf numFmtId="0" fontId="9" fillId="0" borderId="0" xfId="0" applyFont="1">
      <alignment vertical="center"/>
    </xf>
    <xf numFmtId="0" fontId="5" fillId="2" borderId="0" xfId="0" applyFont="1" applyFill="1" applyAlignment="1">
      <alignment horizontal="right" vertical="center"/>
    </xf>
    <xf numFmtId="177" fontId="5" fillId="3" borderId="4" xfId="0" applyNumberFormat="1" applyFont="1" applyFill="1" applyBorder="1" applyAlignment="1">
      <alignment vertical="center" shrinkToFit="1"/>
    </xf>
    <xf numFmtId="0" fontId="10" fillId="0" borderId="0" xfId="0" applyFont="1" applyAlignment="1">
      <alignment horizontal="center" vertical="center"/>
    </xf>
    <xf numFmtId="0" fontId="5" fillId="0" borderId="0" xfId="0" applyFont="1" applyFill="1" applyAlignment="1">
      <alignment horizontal="right" vertical="center"/>
    </xf>
    <xf numFmtId="179" fontId="5" fillId="4" borderId="4" xfId="0" applyNumberFormat="1" applyFont="1" applyFill="1" applyBorder="1" applyAlignment="1">
      <alignment vertical="center" shrinkToFit="1"/>
    </xf>
    <xf numFmtId="177" fontId="5" fillId="4" borderId="4" xfId="0" applyNumberFormat="1" applyFont="1" applyFill="1" applyBorder="1" applyAlignment="1">
      <alignment vertical="center" shrinkToFit="1"/>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0" fillId="0" borderId="1" xfId="0" applyBorder="1" applyAlignment="1">
      <alignment horizontal="center" vertical="center"/>
    </xf>
    <xf numFmtId="0" fontId="5" fillId="2" borderId="0" xfId="0" applyFont="1" applyFill="1" applyBorder="1" applyAlignment="1">
      <alignment horizontal="left"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180" fontId="12" fillId="0" borderId="1" xfId="0" applyNumberFormat="1" applyFont="1" applyBorder="1" applyAlignment="1">
      <alignment horizontal="center" vertical="center"/>
    </xf>
    <xf numFmtId="180" fontId="14" fillId="0" borderId="1" xfId="0" applyNumberFormat="1" applyFont="1" applyBorder="1" applyAlignment="1">
      <alignment horizontal="center" vertical="center"/>
    </xf>
    <xf numFmtId="181" fontId="0" fillId="0" borderId="1" xfId="0" applyNumberFormat="1" applyBorder="1" applyAlignment="1">
      <alignment horizontal="center" vertical="center"/>
    </xf>
    <xf numFmtId="0" fontId="15" fillId="0" borderId="0" xfId="0" applyFont="1">
      <alignment vertical="center"/>
    </xf>
    <xf numFmtId="0" fontId="14" fillId="0" borderId="0" xfId="0"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vertical="top"/>
    </xf>
    <xf numFmtId="0" fontId="0" fillId="0" borderId="31" xfId="0" applyBorder="1" applyAlignment="1">
      <alignment vertical="center" wrapText="1"/>
    </xf>
    <xf numFmtId="177" fontId="0" fillId="0" borderId="0" xfId="0" applyNumberFormat="1">
      <alignment vertical="center"/>
    </xf>
    <xf numFmtId="0" fontId="16" fillId="0" borderId="0" xfId="0" applyFont="1" applyBorder="1" applyAlignment="1">
      <alignment vertical="center"/>
    </xf>
    <xf numFmtId="0" fontId="17"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177" fontId="0" fillId="0" borderId="0" xfId="0" applyNumberFormat="1" applyFill="1" applyBorder="1" applyAlignment="1">
      <alignment vertical="center" shrinkToFit="1"/>
    </xf>
    <xf numFmtId="177" fontId="4" fillId="0" borderId="0" xfId="0" applyNumberFormat="1" applyFont="1" applyFill="1" applyBorder="1" applyAlignment="1">
      <alignment vertical="center" shrinkToFit="1"/>
    </xf>
    <xf numFmtId="177" fontId="0" fillId="3" borderId="2" xfId="0" applyNumberFormat="1" applyFill="1" applyBorder="1" applyAlignment="1">
      <alignment vertical="center" shrinkToFit="1"/>
    </xf>
    <xf numFmtId="0" fontId="4" fillId="0" borderId="0" xfId="0" applyFont="1" applyFill="1" applyAlignment="1">
      <alignment horizontal="right" vertical="center"/>
    </xf>
    <xf numFmtId="0" fontId="0" fillId="0" borderId="0" xfId="0" applyFill="1" applyAlignment="1">
      <alignment horizontal="left" vertical="center"/>
    </xf>
    <xf numFmtId="0" fontId="0" fillId="4" borderId="1" xfId="0" applyFill="1" applyBorder="1">
      <alignment vertical="center"/>
    </xf>
    <xf numFmtId="0" fontId="0" fillId="0" borderId="32" xfId="0" applyBorder="1" applyAlignment="1">
      <alignment vertical="center"/>
    </xf>
    <xf numFmtId="0" fontId="19" fillId="6" borderId="0" xfId="0" applyFont="1" applyFill="1">
      <alignment vertical="center"/>
    </xf>
    <xf numFmtId="0" fontId="0" fillId="6" borderId="1" xfId="0" applyFill="1" applyBorder="1">
      <alignment vertical="center"/>
    </xf>
    <xf numFmtId="0" fontId="18" fillId="6" borderId="0" xfId="0" applyFont="1" applyFill="1">
      <alignment vertical="center"/>
    </xf>
    <xf numFmtId="0" fontId="0" fillId="0" borderId="1" xfId="0"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0" fillId="0" borderId="5" xfId="1" applyFont="1" applyBorder="1" applyAlignment="1">
      <alignment horizontal="center" vertical="center"/>
    </xf>
    <xf numFmtId="38" fontId="0" fillId="0" borderId="9" xfId="1" applyFont="1" applyBorder="1" applyAlignment="1">
      <alignment horizontal="center" vertical="center"/>
    </xf>
    <xf numFmtId="38" fontId="0" fillId="0" borderId="6" xfId="1" applyFont="1" applyBorder="1" applyAlignment="1">
      <alignment horizontal="center" vertical="center"/>
    </xf>
    <xf numFmtId="38" fontId="0" fillId="0" borderId="1" xfId="1" applyFont="1" applyBorder="1" applyAlignment="1">
      <alignment horizontal="center" vertical="center"/>
    </xf>
    <xf numFmtId="38" fontId="0" fillId="0" borderId="7" xfId="1" applyFont="1" applyBorder="1" applyAlignment="1">
      <alignment horizontal="center" vertical="center"/>
    </xf>
    <xf numFmtId="38" fontId="0" fillId="0" borderId="15" xfId="1" applyFont="1" applyBorder="1" applyAlignment="1">
      <alignment horizontal="center" vertical="center"/>
    </xf>
    <xf numFmtId="38" fontId="0" fillId="0" borderId="8" xfId="1" applyFont="1" applyBorder="1" applyAlignment="1">
      <alignment horizontal="center" vertical="center"/>
    </xf>
    <xf numFmtId="38" fontId="11" fillId="0" borderId="1" xfId="1" applyFont="1" applyBorder="1" applyAlignment="1">
      <alignment horizontal="center" vertical="center"/>
    </xf>
    <xf numFmtId="38" fontId="5" fillId="0" borderId="10" xfId="1" applyFont="1" applyBorder="1" applyAlignment="1">
      <alignment horizontal="center" vertical="center"/>
    </xf>
    <xf numFmtId="38" fontId="5" fillId="0" borderId="3" xfId="1" applyFont="1" applyBorder="1" applyAlignment="1">
      <alignment horizontal="center" vertical="center"/>
    </xf>
    <xf numFmtId="38" fontId="5" fillId="0" borderId="11"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1" fillId="5" borderId="5" xfId="0" applyFont="1" applyFill="1" applyBorder="1" applyAlignment="1">
      <alignment horizontal="center" vertical="center" wrapText="1"/>
    </xf>
    <xf numFmtId="0" fontId="11" fillId="5" borderId="9" xfId="0" applyFont="1" applyFill="1" applyBorder="1" applyAlignment="1">
      <alignment horizontal="center" vertical="center"/>
    </xf>
    <xf numFmtId="0" fontId="11" fillId="5" borderId="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xf>
    <xf numFmtId="38" fontId="7" fillId="0" borderId="1" xfId="1" applyFont="1" applyBorder="1" applyAlignment="1">
      <alignment horizontal="center" vertical="center"/>
    </xf>
    <xf numFmtId="38" fontId="11" fillId="0" borderId="2" xfId="1" applyFont="1" applyBorder="1" applyAlignment="1">
      <alignment horizontal="center" vertical="center"/>
    </xf>
    <xf numFmtId="38" fontId="0" fillId="0" borderId="2" xfId="1" applyFont="1" applyBorder="1" applyAlignment="1">
      <alignment horizontal="center"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4"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67235</xdr:colOff>
      <xdr:row>13</xdr:row>
      <xdr:rowOff>134471</xdr:rowOff>
    </xdr:from>
    <xdr:to>
      <xdr:col>13</xdr:col>
      <xdr:colOff>481853</xdr:colOff>
      <xdr:row>17</xdr:row>
      <xdr:rowOff>89647</xdr:rowOff>
    </xdr:to>
    <xdr:sp macro="" textlink="">
      <xdr:nvSpPr>
        <xdr:cNvPr id="3" name="円形吹き出し 2"/>
        <xdr:cNvSpPr/>
      </xdr:nvSpPr>
      <xdr:spPr>
        <a:xfrm>
          <a:off x="6891617" y="4213412"/>
          <a:ext cx="2879912" cy="907676"/>
        </a:xfrm>
        <a:prstGeom prst="wedgeEllipseCallout">
          <a:avLst>
            <a:gd name="adj1" fmla="val -43820"/>
            <a:gd name="adj2" fmla="val 582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「はい」，「いいえ」の</a:t>
          </a:r>
          <a:endParaRPr kumimoji="1" lang="en-US" altLang="ja-JP" sz="1100" b="1"/>
        </a:p>
        <a:p>
          <a:pPr algn="l"/>
          <a:r>
            <a:rPr kumimoji="1" lang="ja-JP" altLang="en-US" sz="1100" b="1"/>
            <a:t>いずれかを選択してください</a:t>
          </a:r>
        </a:p>
      </xdr:txBody>
    </xdr:sp>
    <xdr:clientData/>
  </xdr:twoCellAnchor>
  <xdr:twoCellAnchor>
    <xdr:from>
      <xdr:col>5</xdr:col>
      <xdr:colOff>44824</xdr:colOff>
      <xdr:row>85</xdr:row>
      <xdr:rowOff>168089</xdr:rowOff>
    </xdr:from>
    <xdr:to>
      <xdr:col>11</xdr:col>
      <xdr:colOff>380999</xdr:colOff>
      <xdr:row>91</xdr:row>
      <xdr:rowOff>235326</xdr:rowOff>
    </xdr:to>
    <xdr:sp macro="" textlink="">
      <xdr:nvSpPr>
        <xdr:cNvPr id="5" name="円形吹き出し 4"/>
        <xdr:cNvSpPr/>
      </xdr:nvSpPr>
      <xdr:spPr>
        <a:xfrm>
          <a:off x="3462618" y="21817854"/>
          <a:ext cx="4426322" cy="1580031"/>
        </a:xfrm>
        <a:prstGeom prst="wedgeEllipseCallout">
          <a:avLst>
            <a:gd name="adj1" fmla="val 56688"/>
            <a:gd name="adj2" fmla="val -811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国保連に請求をする、個人の給付合計単位数を入力してください。</a:t>
          </a:r>
          <a:endParaRPr kumimoji="1" lang="en-US" altLang="ja-JP" sz="1100" b="1"/>
        </a:p>
        <a:p>
          <a:pPr algn="l"/>
          <a:r>
            <a:rPr kumimoji="1" lang="ja-JP" altLang="en-US" sz="1100" b="1"/>
            <a:t>給付単位数は必ず補助対象報酬合計単位数（Ｇ）より大きくなります。</a:t>
          </a:r>
        </a:p>
      </xdr:txBody>
    </xdr:sp>
    <xdr:clientData/>
  </xdr:twoCellAnchor>
  <xdr:twoCellAnchor>
    <xdr:from>
      <xdr:col>5</xdr:col>
      <xdr:colOff>11207</xdr:colOff>
      <xdr:row>78</xdr:row>
      <xdr:rowOff>33616</xdr:rowOff>
    </xdr:from>
    <xdr:to>
      <xdr:col>11</xdr:col>
      <xdr:colOff>347382</xdr:colOff>
      <xdr:row>84</xdr:row>
      <xdr:rowOff>224117</xdr:rowOff>
    </xdr:to>
    <xdr:sp macro="" textlink="">
      <xdr:nvSpPr>
        <xdr:cNvPr id="6" name="円形吹き出し 5"/>
        <xdr:cNvSpPr/>
      </xdr:nvSpPr>
      <xdr:spPr>
        <a:xfrm>
          <a:off x="3429001" y="19935263"/>
          <a:ext cx="4426322" cy="1692089"/>
        </a:xfrm>
        <a:prstGeom prst="wedgeEllipseCallout">
          <a:avLst>
            <a:gd name="adj1" fmla="val 58206"/>
            <a:gd name="adj2" fmla="val -112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受給者証に記載されている、利用者負担上限月額をご記入ください。</a:t>
          </a:r>
          <a:endParaRPr kumimoji="1" lang="en-US" altLang="ja-JP" sz="1100" b="1"/>
        </a:p>
        <a:p>
          <a:pPr algn="l"/>
          <a:r>
            <a:rPr kumimoji="1" lang="ja-JP" altLang="en-US" sz="1100" b="1"/>
            <a:t>０円、４６００円、３７２００円のいずれかとなります。</a:t>
          </a:r>
        </a:p>
      </xdr:txBody>
    </xdr:sp>
    <xdr:clientData/>
  </xdr:twoCellAnchor>
  <xdr:twoCellAnchor>
    <xdr:from>
      <xdr:col>4</xdr:col>
      <xdr:colOff>549087</xdr:colOff>
      <xdr:row>69</xdr:row>
      <xdr:rowOff>201707</xdr:rowOff>
    </xdr:from>
    <xdr:to>
      <xdr:col>11</xdr:col>
      <xdr:colOff>470646</xdr:colOff>
      <xdr:row>76</xdr:row>
      <xdr:rowOff>179295</xdr:rowOff>
    </xdr:to>
    <xdr:sp macro="" textlink="">
      <xdr:nvSpPr>
        <xdr:cNvPr id="7" name="円形吹き出し 6"/>
        <xdr:cNvSpPr/>
      </xdr:nvSpPr>
      <xdr:spPr>
        <a:xfrm>
          <a:off x="3283322" y="17738913"/>
          <a:ext cx="4695265" cy="1826558"/>
        </a:xfrm>
        <a:prstGeom prst="wedgeEllipseCallout">
          <a:avLst>
            <a:gd name="adj1" fmla="val 54662"/>
            <a:gd name="adj2" fmla="val 614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事業所の所在地区分によって異なりますので，</a:t>
          </a:r>
          <a:endParaRPr kumimoji="1" lang="en-US" altLang="ja-JP" sz="1100" b="1"/>
        </a:p>
        <a:p>
          <a:pPr algn="l"/>
          <a:r>
            <a:rPr kumimoji="1" lang="ja-JP" altLang="en-US" sz="1100" b="1"/>
            <a:t>確認いただきますようよろしくお願いいたします。</a:t>
          </a:r>
          <a:endParaRPr kumimoji="1" lang="en-US" altLang="ja-JP" sz="1100" b="1"/>
        </a:p>
        <a:p>
          <a:pPr algn="l"/>
          <a:r>
            <a:rPr kumimoji="1" lang="ja-JP" altLang="en-US" sz="1100" b="1"/>
            <a:t>参考として，「重症心身障害児以外の障害児の場合」で指定を受けている芦屋市内の事業所は、単位数単価１０．９円となります。</a:t>
          </a:r>
        </a:p>
        <a:p>
          <a:pPr algn="l"/>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6"/>
  <sheetViews>
    <sheetView tabSelected="1" view="pageBreakPreview" zoomScale="85" zoomScaleNormal="100" zoomScaleSheetLayoutView="85" workbookViewId="0">
      <selection activeCell="F10" sqref="F10:F11"/>
    </sheetView>
  </sheetViews>
  <sheetFormatPr defaultRowHeight="18.75" x14ac:dyDescent="0.4"/>
  <cols>
    <col min="1" max="1" width="7.375" customWidth="1"/>
    <col min="2" max="5" width="13.25" customWidth="1"/>
    <col min="6" max="6" width="17.375" customWidth="1"/>
    <col min="11" max="11" width="8.875" customWidth="1"/>
    <col min="14" max="14" width="11.25" customWidth="1"/>
    <col min="15" max="15" width="12" customWidth="1"/>
    <col min="18" max="18" width="10.125" bestFit="1" customWidth="1"/>
  </cols>
  <sheetData>
    <row r="1" spans="1:15" ht="42.75" customHeight="1" thickBot="1" x14ac:dyDescent="0.45">
      <c r="A1" s="70" t="s">
        <v>136</v>
      </c>
    </row>
    <row r="2" spans="1:15" ht="21" customHeight="1" thickBot="1" x14ac:dyDescent="0.45">
      <c r="A2" s="4"/>
    </row>
    <row r="3" spans="1:15" ht="24.75" customHeight="1" thickBot="1" x14ac:dyDescent="0.45">
      <c r="B3" s="139" t="s">
        <v>104</v>
      </c>
      <c r="C3" s="140"/>
      <c r="D3" s="140"/>
      <c r="E3" s="141"/>
      <c r="F3" s="74"/>
      <c r="G3" s="65"/>
      <c r="H3" s="2"/>
      <c r="I3" s="91" t="s">
        <v>85</v>
      </c>
      <c r="J3" s="91"/>
      <c r="K3" s="91"/>
      <c r="L3" s="91"/>
      <c r="M3" s="91"/>
      <c r="N3" s="91"/>
      <c r="O3" s="87"/>
    </row>
    <row r="4" spans="1:15" ht="24.75" customHeight="1" x14ac:dyDescent="0.4">
      <c r="B4" s="142" t="s">
        <v>103</v>
      </c>
      <c r="C4" s="143"/>
      <c r="D4" s="143"/>
      <c r="E4" s="144"/>
      <c r="F4" s="74"/>
      <c r="G4" s="65"/>
      <c r="H4" s="64"/>
      <c r="I4" s="91" t="s">
        <v>86</v>
      </c>
      <c r="J4" s="91"/>
      <c r="K4" s="91"/>
      <c r="L4" s="91"/>
      <c r="M4" s="91"/>
      <c r="N4" s="91"/>
      <c r="O4" s="87"/>
    </row>
    <row r="5" spans="1:15" ht="24.75" customHeight="1" x14ac:dyDescent="0.4">
      <c r="B5" s="145" t="s">
        <v>107</v>
      </c>
      <c r="C5" s="146"/>
      <c r="D5" s="146"/>
      <c r="E5" s="147"/>
      <c r="F5" s="74"/>
      <c r="G5" s="65"/>
      <c r="H5" s="65"/>
      <c r="I5" s="91" t="s">
        <v>89</v>
      </c>
      <c r="J5" s="91"/>
      <c r="K5" s="91"/>
      <c r="L5" s="91"/>
      <c r="M5" s="91"/>
      <c r="N5" s="91"/>
      <c r="O5" s="87"/>
    </row>
    <row r="6" spans="1:15" ht="24.75" customHeight="1" x14ac:dyDescent="0.4">
      <c r="B6" s="145" t="s">
        <v>101</v>
      </c>
      <c r="C6" s="146"/>
      <c r="D6" s="146"/>
      <c r="E6" s="147"/>
      <c r="F6" s="74"/>
      <c r="G6" s="65"/>
      <c r="H6" s="65"/>
      <c r="I6" s="91" t="s">
        <v>87</v>
      </c>
      <c r="J6" s="91"/>
      <c r="K6" s="91"/>
      <c r="L6" s="91"/>
      <c r="M6" s="91"/>
      <c r="N6" s="91"/>
      <c r="O6" s="87"/>
    </row>
    <row r="7" spans="1:15" ht="24.75" customHeight="1" thickBot="1" x14ac:dyDescent="0.45">
      <c r="B7" s="130" t="s">
        <v>102</v>
      </c>
      <c r="C7" s="131"/>
      <c r="D7" s="131"/>
      <c r="E7" s="132"/>
      <c r="F7" s="74"/>
      <c r="G7" s="65"/>
      <c r="H7" s="65"/>
      <c r="I7" s="91" t="s">
        <v>88</v>
      </c>
      <c r="J7" s="91"/>
      <c r="K7" s="91"/>
      <c r="L7" s="91"/>
      <c r="M7" s="91"/>
      <c r="N7" s="91"/>
      <c r="O7" s="87"/>
    </row>
    <row r="8" spans="1:15" ht="24.75" customHeight="1" x14ac:dyDescent="0.4">
      <c r="B8" s="73"/>
      <c r="C8" s="71"/>
      <c r="D8" s="71"/>
      <c r="E8" s="71"/>
      <c r="F8" s="72"/>
      <c r="G8" s="65"/>
      <c r="H8" s="65"/>
      <c r="I8" s="64"/>
      <c r="J8" s="64"/>
      <c r="K8" s="64"/>
      <c r="L8" s="64"/>
      <c r="M8" s="64"/>
      <c r="N8" s="64"/>
      <c r="O8" s="64"/>
    </row>
    <row r="9" spans="1:15" ht="24" x14ac:dyDescent="0.4">
      <c r="A9" s="77" t="s">
        <v>110</v>
      </c>
    </row>
    <row r="10" spans="1:15" ht="54.75" customHeight="1" x14ac:dyDescent="0.4">
      <c r="A10" s="121"/>
      <c r="B10" s="118" t="s">
        <v>105</v>
      </c>
      <c r="C10" s="119"/>
      <c r="D10" s="119"/>
      <c r="E10" s="120"/>
      <c r="F10" s="123" t="s">
        <v>90</v>
      </c>
      <c r="G10" s="112" t="s">
        <v>95</v>
      </c>
      <c r="H10" s="113"/>
      <c r="I10" s="114"/>
      <c r="J10" s="112" t="s">
        <v>94</v>
      </c>
      <c r="K10" s="113"/>
      <c r="L10" s="114"/>
      <c r="M10" s="133" t="s">
        <v>92</v>
      </c>
      <c r="N10" s="134"/>
      <c r="O10" s="135"/>
    </row>
    <row r="11" spans="1:15" ht="31.5" customHeight="1" x14ac:dyDescent="0.4">
      <c r="A11" s="122"/>
      <c r="B11" s="67" t="s">
        <v>97</v>
      </c>
      <c r="C11" s="68" t="s">
        <v>98</v>
      </c>
      <c r="D11" s="68" t="s">
        <v>99</v>
      </c>
      <c r="E11" s="68" t="s">
        <v>100</v>
      </c>
      <c r="F11" s="124"/>
      <c r="G11" s="115"/>
      <c r="H11" s="116"/>
      <c r="I11" s="117"/>
      <c r="J11" s="115"/>
      <c r="K11" s="116"/>
      <c r="L11" s="117"/>
      <c r="M11" s="136"/>
      <c r="N11" s="137"/>
      <c r="O11" s="138"/>
    </row>
    <row r="12" spans="1:15" ht="29.25" customHeight="1" x14ac:dyDescent="0.4">
      <c r="A12" s="60" t="s">
        <v>106</v>
      </c>
      <c r="B12" s="66"/>
      <c r="C12" s="66">
        <v>1</v>
      </c>
      <c r="D12" s="66">
        <v>1</v>
      </c>
      <c r="E12" s="66"/>
      <c r="F12" s="69">
        <v>111</v>
      </c>
      <c r="G12" s="101">
        <v>50000</v>
      </c>
      <c r="H12" s="101"/>
      <c r="I12" s="101"/>
      <c r="J12" s="101">
        <v>40000</v>
      </c>
      <c r="K12" s="101"/>
      <c r="L12" s="101"/>
      <c r="M12" s="98">
        <v>4000</v>
      </c>
      <c r="N12" s="99"/>
      <c r="O12" s="100"/>
    </row>
    <row r="13" spans="1:15" ht="29.25" customHeight="1" x14ac:dyDescent="0.4">
      <c r="A13" s="60">
        <v>1</v>
      </c>
      <c r="B13" s="66"/>
      <c r="C13" s="66"/>
      <c r="D13" s="66"/>
      <c r="E13" s="66"/>
      <c r="F13" s="69"/>
      <c r="G13" s="101"/>
      <c r="H13" s="101"/>
      <c r="I13" s="101"/>
      <c r="J13" s="101"/>
      <c r="K13" s="101"/>
      <c r="L13" s="101"/>
      <c r="M13" s="98"/>
      <c r="N13" s="99"/>
      <c r="O13" s="100"/>
    </row>
    <row r="14" spans="1:15" ht="29.25" customHeight="1" x14ac:dyDescent="0.4">
      <c r="A14" s="66">
        <v>2</v>
      </c>
      <c r="B14" s="66"/>
      <c r="C14" s="66"/>
      <c r="D14" s="66"/>
      <c r="E14" s="66"/>
      <c r="F14" s="69"/>
      <c r="G14" s="101"/>
      <c r="H14" s="101"/>
      <c r="I14" s="101"/>
      <c r="J14" s="101"/>
      <c r="K14" s="101"/>
      <c r="L14" s="101"/>
      <c r="M14" s="98"/>
      <c r="N14" s="99"/>
      <c r="O14" s="100"/>
    </row>
    <row r="15" spans="1:15" ht="29.25" customHeight="1" x14ac:dyDescent="0.4">
      <c r="A15" s="66">
        <v>3</v>
      </c>
      <c r="B15" s="66"/>
      <c r="C15" s="66"/>
      <c r="D15" s="66"/>
      <c r="E15" s="66"/>
      <c r="F15" s="69"/>
      <c r="G15" s="101"/>
      <c r="H15" s="101"/>
      <c r="I15" s="101"/>
      <c r="J15" s="101"/>
      <c r="K15" s="101"/>
      <c r="L15" s="101"/>
      <c r="M15" s="98"/>
      <c r="N15" s="99"/>
      <c r="O15" s="100"/>
    </row>
    <row r="16" spans="1:15" ht="29.25" customHeight="1" x14ac:dyDescent="0.4">
      <c r="A16" s="66">
        <v>4</v>
      </c>
      <c r="B16" s="66"/>
      <c r="C16" s="66"/>
      <c r="D16" s="66"/>
      <c r="E16" s="66"/>
      <c r="F16" s="69"/>
      <c r="G16" s="101"/>
      <c r="H16" s="101"/>
      <c r="I16" s="101"/>
      <c r="J16" s="101"/>
      <c r="K16" s="101"/>
      <c r="L16" s="101"/>
      <c r="M16" s="98"/>
      <c r="N16" s="99"/>
      <c r="O16" s="100"/>
    </row>
    <row r="17" spans="1:15" ht="29.25" customHeight="1" x14ac:dyDescent="0.4">
      <c r="A17" s="66">
        <v>5</v>
      </c>
      <c r="B17" s="66"/>
      <c r="C17" s="66"/>
      <c r="D17" s="66"/>
      <c r="E17" s="66"/>
      <c r="F17" s="69"/>
      <c r="G17" s="101"/>
      <c r="H17" s="101"/>
      <c r="I17" s="101"/>
      <c r="J17" s="101"/>
      <c r="K17" s="101"/>
      <c r="L17" s="101"/>
      <c r="M17" s="98"/>
      <c r="N17" s="99"/>
      <c r="O17" s="100"/>
    </row>
    <row r="18" spans="1:15" ht="29.25" customHeight="1" x14ac:dyDescent="0.4">
      <c r="A18" s="66">
        <v>6</v>
      </c>
      <c r="B18" s="66"/>
      <c r="C18" s="66"/>
      <c r="D18" s="66"/>
      <c r="E18" s="66"/>
      <c r="F18" s="69"/>
      <c r="G18" s="101"/>
      <c r="H18" s="101"/>
      <c r="I18" s="101"/>
      <c r="J18" s="101"/>
      <c r="K18" s="101"/>
      <c r="L18" s="101"/>
      <c r="M18" s="98"/>
      <c r="N18" s="99"/>
      <c r="O18" s="100"/>
    </row>
    <row r="19" spans="1:15" ht="29.25" customHeight="1" x14ac:dyDescent="0.4">
      <c r="A19" s="66">
        <v>7</v>
      </c>
      <c r="B19" s="66"/>
      <c r="C19" s="66"/>
      <c r="D19" s="66"/>
      <c r="E19" s="66"/>
      <c r="F19" s="69"/>
      <c r="G19" s="101"/>
      <c r="H19" s="101"/>
      <c r="I19" s="101"/>
      <c r="J19" s="101"/>
      <c r="K19" s="101"/>
      <c r="L19" s="101"/>
      <c r="M19" s="98"/>
      <c r="N19" s="99"/>
      <c r="O19" s="100"/>
    </row>
    <row r="20" spans="1:15" ht="29.25" customHeight="1" x14ac:dyDescent="0.4">
      <c r="A20" s="66">
        <v>8</v>
      </c>
      <c r="B20" s="66"/>
      <c r="C20" s="66"/>
      <c r="D20" s="66"/>
      <c r="E20" s="66"/>
      <c r="F20" s="69"/>
      <c r="G20" s="101"/>
      <c r="H20" s="101"/>
      <c r="I20" s="101"/>
      <c r="J20" s="101"/>
      <c r="K20" s="101"/>
      <c r="L20" s="101"/>
      <c r="M20" s="98"/>
      <c r="N20" s="99"/>
      <c r="O20" s="100"/>
    </row>
    <row r="21" spans="1:15" ht="29.25" customHeight="1" x14ac:dyDescent="0.4">
      <c r="A21" s="66">
        <v>9</v>
      </c>
      <c r="B21" s="66"/>
      <c r="C21" s="66"/>
      <c r="D21" s="66"/>
      <c r="E21" s="66"/>
      <c r="F21" s="69"/>
      <c r="G21" s="129"/>
      <c r="H21" s="129"/>
      <c r="I21" s="129"/>
      <c r="J21" s="129"/>
      <c r="K21" s="129"/>
      <c r="L21" s="129"/>
      <c r="M21" s="102"/>
      <c r="N21" s="103"/>
      <c r="O21" s="104"/>
    </row>
    <row r="22" spans="1:15" ht="29.25" customHeight="1" x14ac:dyDescent="0.4">
      <c r="A22" s="66">
        <v>10</v>
      </c>
      <c r="B22" s="66"/>
      <c r="C22" s="66"/>
      <c r="D22" s="66"/>
      <c r="E22" s="66"/>
      <c r="F22" s="69"/>
      <c r="G22" s="129"/>
      <c r="H22" s="129"/>
      <c r="I22" s="129"/>
      <c r="J22" s="129"/>
      <c r="K22" s="129"/>
      <c r="L22" s="129"/>
      <c r="M22" s="102"/>
      <c r="N22" s="103"/>
      <c r="O22" s="104"/>
    </row>
    <row r="23" spans="1:15" x14ac:dyDescent="0.4">
      <c r="A23" t="s">
        <v>111</v>
      </c>
      <c r="F23" s="125" t="s">
        <v>93</v>
      </c>
      <c r="G23" s="127">
        <f>SUM(G13:I22)</f>
        <v>0</v>
      </c>
      <c r="H23" s="127"/>
      <c r="I23" s="127"/>
      <c r="J23" s="105">
        <f>SUM(J13:L22)</f>
        <v>0</v>
      </c>
      <c r="K23" s="105"/>
      <c r="L23" s="105"/>
      <c r="M23" s="105">
        <f>SUM(M13:O22)</f>
        <v>0</v>
      </c>
      <c r="N23" s="105"/>
      <c r="O23" s="105"/>
    </row>
    <row r="24" spans="1:15" ht="19.5" thickBot="1" x14ac:dyDescent="0.45">
      <c r="F24" s="126"/>
      <c r="G24" s="127"/>
      <c r="H24" s="127"/>
      <c r="I24" s="127"/>
      <c r="J24" s="128"/>
      <c r="K24" s="128"/>
      <c r="L24" s="128"/>
      <c r="M24" s="105"/>
      <c r="N24" s="105"/>
      <c r="O24" s="105"/>
    </row>
    <row r="25" spans="1:15" ht="18.75" customHeight="1" x14ac:dyDescent="0.4">
      <c r="J25" s="92" t="s">
        <v>96</v>
      </c>
      <c r="K25" s="93"/>
      <c r="L25" s="94"/>
      <c r="M25" s="106">
        <f>G23-J23</f>
        <v>0</v>
      </c>
      <c r="N25" s="107"/>
      <c r="O25" s="108"/>
    </row>
    <row r="26" spans="1:15" ht="19.5" customHeight="1" thickBot="1" x14ac:dyDescent="0.45">
      <c r="J26" s="95"/>
      <c r="K26" s="96"/>
      <c r="L26" s="97"/>
      <c r="M26" s="109"/>
      <c r="N26" s="110"/>
      <c r="O26" s="111"/>
    </row>
  </sheetData>
  <mergeCells count="60">
    <mergeCell ref="I3:J3"/>
    <mergeCell ref="I4:J4"/>
    <mergeCell ref="I5:J5"/>
    <mergeCell ref="I6:J6"/>
    <mergeCell ref="B3:E3"/>
    <mergeCell ref="B4:E4"/>
    <mergeCell ref="B5:E5"/>
    <mergeCell ref="B6:E6"/>
    <mergeCell ref="M10:O11"/>
    <mergeCell ref="J22:L22"/>
    <mergeCell ref="M22:O22"/>
    <mergeCell ref="G18:I18"/>
    <mergeCell ref="G14:I14"/>
    <mergeCell ref="G19:I19"/>
    <mergeCell ref="G12:I12"/>
    <mergeCell ref="G17:I17"/>
    <mergeCell ref="M19:O19"/>
    <mergeCell ref="J16:L16"/>
    <mergeCell ref="J17:L17"/>
    <mergeCell ref="J18:L18"/>
    <mergeCell ref="J19:L19"/>
    <mergeCell ref="J20:L20"/>
    <mergeCell ref="J12:L12"/>
    <mergeCell ref="F23:F24"/>
    <mergeCell ref="G23:I24"/>
    <mergeCell ref="J23:L24"/>
    <mergeCell ref="G22:I22"/>
    <mergeCell ref="G21:I21"/>
    <mergeCell ref="J21:L21"/>
    <mergeCell ref="G20:I20"/>
    <mergeCell ref="A10:A11"/>
    <mergeCell ref="F10:F11"/>
    <mergeCell ref="G10:I11"/>
    <mergeCell ref="G16:I16"/>
    <mergeCell ref="J10:L11"/>
    <mergeCell ref="B10:E10"/>
    <mergeCell ref="J13:L13"/>
    <mergeCell ref="G15:I15"/>
    <mergeCell ref="I7:J7"/>
    <mergeCell ref="G13:I13"/>
    <mergeCell ref="B7:E7"/>
    <mergeCell ref="J25:L26"/>
    <mergeCell ref="M12:O12"/>
    <mergeCell ref="M13:O13"/>
    <mergeCell ref="M14:O14"/>
    <mergeCell ref="M15:O15"/>
    <mergeCell ref="M16:O16"/>
    <mergeCell ref="M17:O17"/>
    <mergeCell ref="J14:L14"/>
    <mergeCell ref="J15:L15"/>
    <mergeCell ref="M20:O20"/>
    <mergeCell ref="M21:O21"/>
    <mergeCell ref="M18:O18"/>
    <mergeCell ref="M23:O24"/>
    <mergeCell ref="M25:O26"/>
    <mergeCell ref="K3:N3"/>
    <mergeCell ref="K4:N4"/>
    <mergeCell ref="K5:N5"/>
    <mergeCell ref="K6:N6"/>
    <mergeCell ref="K7:N7"/>
  </mergeCells>
  <phoneticPr fontId="1"/>
  <pageMargins left="0.70866141732283472" right="0.70866141732283472" top="0.74803149606299213" bottom="0.74803149606299213" header="0.31496062992125984" footer="0.31496062992125984"/>
  <pageSetup paperSize="9" scale="6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94"/>
  <sheetViews>
    <sheetView view="pageBreakPreview" zoomScale="115" zoomScaleNormal="100" zoomScaleSheetLayoutView="115" workbookViewId="0">
      <selection activeCell="M93" sqref="M93"/>
    </sheetView>
  </sheetViews>
  <sheetFormatPr defaultRowHeight="18.75" x14ac:dyDescent="0.4"/>
  <cols>
    <col min="9" max="9" width="8.875" customWidth="1"/>
    <col min="12" max="12" width="11.25" customWidth="1"/>
    <col min="13" max="13" width="12" customWidth="1"/>
    <col min="15" max="15" width="9" hidden="1" customWidth="1"/>
    <col min="16" max="16" width="10.125" bestFit="1" customWidth="1"/>
  </cols>
  <sheetData>
    <row r="1" spans="1:14" ht="42.75" customHeight="1" x14ac:dyDescent="0.4">
      <c r="A1" s="4" t="s">
        <v>74</v>
      </c>
    </row>
    <row r="2" spans="1:14" ht="42.75" customHeight="1" x14ac:dyDescent="0.4">
      <c r="A2" s="149" t="s">
        <v>114</v>
      </c>
      <c r="B2" s="150"/>
      <c r="C2" s="150"/>
      <c r="D2" s="150"/>
      <c r="E2" s="150"/>
      <c r="F2" s="150"/>
      <c r="G2" s="150"/>
      <c r="H2" s="150"/>
      <c r="I2" s="150"/>
      <c r="J2" s="150"/>
      <c r="K2" s="150"/>
      <c r="L2" s="150"/>
      <c r="M2" s="150"/>
      <c r="N2" s="150"/>
    </row>
    <row r="3" spans="1:14" ht="26.25" customHeight="1" x14ac:dyDescent="0.4">
      <c r="A3" s="78"/>
      <c r="B3" s="79"/>
      <c r="C3" s="79"/>
      <c r="D3" s="79"/>
      <c r="E3" s="79"/>
      <c r="F3" s="79"/>
      <c r="G3" s="79"/>
      <c r="H3" s="79"/>
      <c r="I3" s="126" t="s">
        <v>115</v>
      </c>
      <c r="J3" s="126"/>
      <c r="K3" s="151"/>
      <c r="L3" s="151"/>
      <c r="M3" s="151"/>
      <c r="N3" s="79"/>
    </row>
    <row r="4" spans="1:14" ht="26.25" customHeight="1" x14ac:dyDescent="0.4">
      <c r="A4" s="78"/>
      <c r="B4" s="79"/>
      <c r="C4" s="79"/>
      <c r="D4" s="79"/>
      <c r="E4" s="79"/>
      <c r="F4" s="79"/>
      <c r="G4" s="79"/>
      <c r="H4" s="79"/>
      <c r="I4" s="126" t="s">
        <v>116</v>
      </c>
      <c r="J4" s="126"/>
      <c r="K4" s="151"/>
      <c r="L4" s="151"/>
      <c r="M4" s="151"/>
      <c r="N4" s="79"/>
    </row>
    <row r="5" spans="1:14" ht="26.25" customHeight="1" x14ac:dyDescent="0.4">
      <c r="A5" s="4"/>
      <c r="B5" s="90"/>
      <c r="C5" s="5" t="s">
        <v>137</v>
      </c>
      <c r="D5" s="5"/>
      <c r="E5" s="5"/>
      <c r="F5" s="5"/>
      <c r="I5" s="126" t="s">
        <v>134</v>
      </c>
      <c r="J5" s="126"/>
      <c r="K5" s="151"/>
      <c r="L5" s="151"/>
      <c r="M5" s="151"/>
    </row>
    <row r="6" spans="1:14" ht="26.25" customHeight="1" x14ac:dyDescent="0.4">
      <c r="B6" s="27"/>
      <c r="C6" s="5" t="s">
        <v>55</v>
      </c>
      <c r="I6" s="126" t="s">
        <v>117</v>
      </c>
      <c r="J6" s="126"/>
      <c r="K6" s="151"/>
      <c r="L6" s="151"/>
      <c r="M6" s="151"/>
    </row>
    <row r="7" spans="1:14" ht="26.25" customHeight="1" x14ac:dyDescent="0.4">
      <c r="B7" s="26"/>
      <c r="C7" s="5" t="s">
        <v>56</v>
      </c>
      <c r="I7" s="126" t="s">
        <v>118</v>
      </c>
      <c r="J7" s="126"/>
      <c r="K7" s="151"/>
      <c r="L7" s="151"/>
      <c r="M7" s="151"/>
    </row>
    <row r="8" spans="1:14" ht="6.75" customHeight="1" x14ac:dyDescent="0.4"/>
    <row r="9" spans="1:14" ht="19.5" x14ac:dyDescent="0.4">
      <c r="A9" s="16" t="s">
        <v>120</v>
      </c>
      <c r="B9" s="17"/>
      <c r="C9" s="17"/>
      <c r="D9" s="17"/>
      <c r="E9" s="17"/>
      <c r="F9" s="17"/>
      <c r="G9" s="17"/>
      <c r="H9" s="17"/>
      <c r="I9" s="17"/>
      <c r="J9" s="17"/>
      <c r="K9" s="17"/>
      <c r="L9" s="17"/>
      <c r="M9" s="17"/>
      <c r="N9" s="17"/>
    </row>
    <row r="10" spans="1:14" x14ac:dyDescent="0.4">
      <c r="A10" s="1" t="s">
        <v>0</v>
      </c>
      <c r="B10" t="s">
        <v>119</v>
      </c>
      <c r="J10" s="32"/>
      <c r="K10" t="s">
        <v>79</v>
      </c>
    </row>
    <row r="11" spans="1:14" ht="19.5" thickBot="1" x14ac:dyDescent="0.45">
      <c r="A11" s="1" t="s">
        <v>1</v>
      </c>
      <c r="B11" t="s">
        <v>54</v>
      </c>
      <c r="J11" s="33"/>
      <c r="K11" t="s">
        <v>45</v>
      </c>
    </row>
    <row r="12" spans="1:14" ht="20.25" thickTop="1" thickBot="1" x14ac:dyDescent="0.45">
      <c r="A12" s="1" t="s">
        <v>2</v>
      </c>
      <c r="B12" t="s">
        <v>63</v>
      </c>
      <c r="I12" s="6" t="s">
        <v>46</v>
      </c>
      <c r="J12" s="36">
        <f>J10*J11</f>
        <v>0</v>
      </c>
      <c r="K12" s="5" t="s">
        <v>45</v>
      </c>
    </row>
    <row r="13" spans="1:14" ht="19.5" customHeight="1" thickTop="1" x14ac:dyDescent="0.4">
      <c r="A13" s="1"/>
      <c r="B13" s="148" t="s">
        <v>52</v>
      </c>
      <c r="C13" s="148"/>
      <c r="D13" s="148"/>
      <c r="E13" s="148"/>
      <c r="F13" s="148"/>
      <c r="G13" s="148"/>
      <c r="H13" s="148"/>
      <c r="I13" s="148"/>
      <c r="J13" s="148"/>
      <c r="K13" s="148"/>
    </row>
    <row r="14" spans="1:14" x14ac:dyDescent="0.4">
      <c r="A14" s="1"/>
      <c r="B14" s="148"/>
      <c r="C14" s="148"/>
      <c r="D14" s="148"/>
      <c r="E14" s="148"/>
      <c r="F14" s="148"/>
      <c r="G14" s="148"/>
      <c r="H14" s="148"/>
      <c r="I14" s="148"/>
      <c r="J14" s="148"/>
      <c r="K14" s="148"/>
    </row>
    <row r="15" spans="1:14" x14ac:dyDescent="0.4">
      <c r="A15" s="1"/>
      <c r="B15" s="12"/>
      <c r="C15" s="12"/>
      <c r="D15" s="12"/>
      <c r="E15" s="12"/>
      <c r="F15" s="12"/>
      <c r="G15" s="12"/>
      <c r="H15" s="12"/>
      <c r="I15" s="12"/>
      <c r="J15" s="12"/>
      <c r="K15" s="12"/>
    </row>
    <row r="17" spans="1:16" ht="19.5" x14ac:dyDescent="0.4">
      <c r="A17" s="16" t="s">
        <v>121</v>
      </c>
      <c r="B17" s="17"/>
      <c r="C17" s="17"/>
      <c r="D17" s="17"/>
      <c r="E17" s="17"/>
      <c r="F17" s="17"/>
      <c r="G17" s="17"/>
      <c r="H17" s="17"/>
      <c r="I17" s="17"/>
      <c r="J17" s="17"/>
      <c r="K17" s="17"/>
      <c r="L17" s="17"/>
      <c r="M17" s="17"/>
      <c r="N17" s="17"/>
    </row>
    <row r="18" spans="1:16" x14ac:dyDescent="0.4">
      <c r="A18" s="84" t="s">
        <v>122</v>
      </c>
      <c r="B18" s="25" t="s">
        <v>124</v>
      </c>
      <c r="C18" s="25"/>
      <c r="D18" s="25"/>
      <c r="E18" s="25"/>
      <c r="F18" s="25"/>
      <c r="G18" s="25"/>
      <c r="H18" s="25"/>
      <c r="I18" s="25"/>
      <c r="J18" s="89"/>
      <c r="K18" s="25"/>
      <c r="L18" s="25"/>
      <c r="M18" s="25"/>
      <c r="N18" s="25"/>
    </row>
    <row r="19" spans="1:16" x14ac:dyDescent="0.4">
      <c r="A19" s="84" t="s">
        <v>126</v>
      </c>
      <c r="B19" s="25" t="s">
        <v>125</v>
      </c>
      <c r="C19" s="25"/>
      <c r="D19" s="25"/>
      <c r="E19" s="25"/>
      <c r="F19" s="25"/>
      <c r="G19" s="25"/>
      <c r="H19" s="25"/>
      <c r="I19" s="25"/>
      <c r="J19" s="89"/>
      <c r="K19" s="25"/>
      <c r="L19" s="25"/>
      <c r="M19" s="25"/>
      <c r="N19" s="25"/>
    </row>
    <row r="20" spans="1:16" x14ac:dyDescent="0.4">
      <c r="A20" s="84" t="s">
        <v>127</v>
      </c>
      <c r="B20" s="25" t="s">
        <v>123</v>
      </c>
      <c r="C20" s="25"/>
      <c r="D20" s="25"/>
      <c r="E20" s="25"/>
      <c r="F20" s="25"/>
      <c r="G20" s="25"/>
      <c r="H20" s="25"/>
      <c r="I20" s="25"/>
      <c r="J20" s="86"/>
      <c r="K20" s="85" t="s">
        <v>130</v>
      </c>
      <c r="L20" s="25"/>
      <c r="M20" s="25"/>
      <c r="N20" s="25"/>
    </row>
    <row r="21" spans="1:16" x14ac:dyDescent="0.4">
      <c r="A21" s="1" t="s">
        <v>100</v>
      </c>
      <c r="B21" t="s">
        <v>128</v>
      </c>
      <c r="J21" s="33"/>
      <c r="K21" s="80" t="s">
        <v>79</v>
      </c>
      <c r="L21" s="81"/>
    </row>
    <row r="22" spans="1:16" x14ac:dyDescent="0.4">
      <c r="A22" s="1" t="s">
        <v>131</v>
      </c>
      <c r="B22" t="s">
        <v>133</v>
      </c>
      <c r="J22" s="83">
        <f>J21-J20</f>
        <v>0</v>
      </c>
      <c r="K22" s="80" t="s">
        <v>130</v>
      </c>
      <c r="L22" s="81"/>
    </row>
    <row r="23" spans="1:16" ht="19.5" thickBot="1" x14ac:dyDescent="0.45">
      <c r="A23" s="1" t="s">
        <v>132</v>
      </c>
      <c r="B23" t="s">
        <v>51</v>
      </c>
      <c r="J23" s="32"/>
      <c r="K23" s="80" t="s">
        <v>45</v>
      </c>
      <c r="L23" s="81"/>
    </row>
    <row r="24" spans="1:16" ht="20.25" thickTop="1" thickBot="1" x14ac:dyDescent="0.45">
      <c r="A24" s="1" t="s">
        <v>14</v>
      </c>
      <c r="B24" t="s">
        <v>138</v>
      </c>
      <c r="I24" s="6" t="s">
        <v>129</v>
      </c>
      <c r="J24" s="31">
        <f>J22*J23</f>
        <v>0</v>
      </c>
      <c r="K24" s="7" t="s">
        <v>45</v>
      </c>
      <c r="L24" s="82"/>
      <c r="M24" s="5"/>
    </row>
    <row r="25" spans="1:16" ht="19.5" thickTop="1" x14ac:dyDescent="0.4">
      <c r="A25" s="1"/>
      <c r="I25" s="6"/>
      <c r="J25" s="2"/>
      <c r="K25" s="5"/>
    </row>
    <row r="26" spans="1:16" x14ac:dyDescent="0.4">
      <c r="J26" s="2"/>
    </row>
    <row r="27" spans="1:16" ht="19.5" x14ac:dyDescent="0.4">
      <c r="A27" s="18" t="s">
        <v>53</v>
      </c>
      <c r="B27" s="17"/>
      <c r="C27" s="17"/>
      <c r="D27" s="17"/>
      <c r="E27" s="17"/>
      <c r="F27" s="17"/>
      <c r="G27" s="17"/>
      <c r="H27" s="17"/>
      <c r="I27" s="17"/>
      <c r="J27" s="19"/>
      <c r="K27" s="17"/>
      <c r="L27" s="17"/>
      <c r="M27" s="17"/>
      <c r="N27" s="17"/>
    </row>
    <row r="28" spans="1:16" ht="19.5" x14ac:dyDescent="0.4">
      <c r="B28" s="13" t="s">
        <v>75</v>
      </c>
      <c r="J28" s="39" t="s">
        <v>59</v>
      </c>
      <c r="K28" s="5"/>
      <c r="L28" s="40" t="s">
        <v>57</v>
      </c>
      <c r="M28" s="40" t="s">
        <v>58</v>
      </c>
    </row>
    <row r="29" spans="1:16" x14ac:dyDescent="0.4">
      <c r="A29" s="1" t="s">
        <v>0</v>
      </c>
      <c r="B29" t="s">
        <v>5</v>
      </c>
      <c r="J29" s="32"/>
      <c r="K29" t="s">
        <v>6</v>
      </c>
      <c r="L29" s="29">
        <v>187</v>
      </c>
      <c r="M29" s="35">
        <f>J29*L29</f>
        <v>0</v>
      </c>
      <c r="N29" s="5" t="s">
        <v>45</v>
      </c>
      <c r="P29" s="28"/>
    </row>
    <row r="30" spans="1:16" x14ac:dyDescent="0.4">
      <c r="A30" s="1" t="s">
        <v>1</v>
      </c>
      <c r="B30" t="s">
        <v>7</v>
      </c>
      <c r="J30" s="32"/>
      <c r="K30" t="s">
        <v>6</v>
      </c>
      <c r="L30" s="29">
        <v>280</v>
      </c>
      <c r="M30" s="35">
        <f t="shared" ref="M30:M46" si="0">J30*L30</f>
        <v>0</v>
      </c>
      <c r="N30" s="5" t="s">
        <v>45</v>
      </c>
      <c r="P30" s="28"/>
    </row>
    <row r="31" spans="1:16" x14ac:dyDescent="0.4">
      <c r="A31" s="1" t="s">
        <v>2</v>
      </c>
      <c r="B31" t="s">
        <v>8</v>
      </c>
      <c r="J31" s="32"/>
      <c r="K31" t="s">
        <v>6</v>
      </c>
      <c r="L31" s="29">
        <v>35</v>
      </c>
      <c r="M31" s="35">
        <f t="shared" si="0"/>
        <v>0</v>
      </c>
      <c r="N31" s="5" t="s">
        <v>45</v>
      </c>
      <c r="P31" s="28"/>
    </row>
    <row r="32" spans="1:16" x14ac:dyDescent="0.4">
      <c r="A32" s="1" t="s">
        <v>4</v>
      </c>
      <c r="B32" t="s">
        <v>9</v>
      </c>
      <c r="J32" s="32"/>
      <c r="K32" t="s">
        <v>6</v>
      </c>
      <c r="L32" s="29">
        <v>187</v>
      </c>
      <c r="M32" s="35">
        <f t="shared" si="0"/>
        <v>0</v>
      </c>
      <c r="N32" s="5" t="s">
        <v>45</v>
      </c>
      <c r="P32" s="28"/>
    </row>
    <row r="33" spans="1:16" x14ac:dyDescent="0.4">
      <c r="A33" s="1" t="s">
        <v>10</v>
      </c>
      <c r="B33" t="s">
        <v>11</v>
      </c>
      <c r="J33" s="32"/>
      <c r="K33" t="s">
        <v>6</v>
      </c>
      <c r="L33" s="29">
        <v>280</v>
      </c>
      <c r="M33" s="35">
        <f t="shared" si="0"/>
        <v>0</v>
      </c>
      <c r="N33" s="5" t="s">
        <v>45</v>
      </c>
      <c r="P33" s="28"/>
    </row>
    <row r="34" spans="1:16" x14ac:dyDescent="0.4">
      <c r="A34" s="1" t="s">
        <v>12</v>
      </c>
      <c r="B34" t="s">
        <v>13</v>
      </c>
      <c r="J34" s="32"/>
      <c r="K34" t="s">
        <v>6</v>
      </c>
      <c r="L34" s="29">
        <v>94</v>
      </c>
      <c r="M34" s="35">
        <f t="shared" si="0"/>
        <v>0</v>
      </c>
      <c r="N34" s="5" t="s">
        <v>45</v>
      </c>
      <c r="P34" s="28"/>
    </row>
    <row r="35" spans="1:16" x14ac:dyDescent="0.4">
      <c r="A35" s="1" t="s">
        <v>14</v>
      </c>
      <c r="B35" t="s">
        <v>15</v>
      </c>
      <c r="J35" s="32"/>
      <c r="K35" t="s">
        <v>6</v>
      </c>
      <c r="L35" s="29">
        <v>54</v>
      </c>
      <c r="M35" s="35">
        <f t="shared" si="0"/>
        <v>0</v>
      </c>
      <c r="N35" s="5" t="s">
        <v>45</v>
      </c>
      <c r="P35" s="28"/>
    </row>
    <row r="36" spans="1:16" x14ac:dyDescent="0.4">
      <c r="A36" s="1" t="s">
        <v>16</v>
      </c>
      <c r="B36" t="s">
        <v>17</v>
      </c>
      <c r="J36" s="32"/>
      <c r="K36" t="s">
        <v>6</v>
      </c>
      <c r="L36" s="29">
        <v>155</v>
      </c>
      <c r="M36" s="35">
        <f t="shared" si="0"/>
        <v>0</v>
      </c>
      <c r="N36" s="5" t="s">
        <v>45</v>
      </c>
      <c r="P36" s="28"/>
    </row>
    <row r="37" spans="1:16" x14ac:dyDescent="0.4">
      <c r="A37" s="1" t="s">
        <v>18</v>
      </c>
      <c r="B37" t="s">
        <v>19</v>
      </c>
      <c r="J37" s="32"/>
      <c r="K37" t="s">
        <v>6</v>
      </c>
      <c r="L37" s="29">
        <v>500</v>
      </c>
      <c r="M37" s="35">
        <f t="shared" si="0"/>
        <v>0</v>
      </c>
      <c r="N37" s="5" t="s">
        <v>45</v>
      </c>
      <c r="P37" s="28"/>
    </row>
    <row r="38" spans="1:16" x14ac:dyDescent="0.4">
      <c r="A38" s="1" t="s">
        <v>20</v>
      </c>
      <c r="B38" t="s">
        <v>21</v>
      </c>
      <c r="J38" s="32"/>
      <c r="K38" t="s">
        <v>6</v>
      </c>
      <c r="L38" s="29">
        <v>250</v>
      </c>
      <c r="M38" s="35">
        <f t="shared" si="0"/>
        <v>0</v>
      </c>
      <c r="N38" s="5" t="s">
        <v>45</v>
      </c>
      <c r="P38" s="28"/>
    </row>
    <row r="39" spans="1:16" x14ac:dyDescent="0.4">
      <c r="A39" s="1" t="s">
        <v>22</v>
      </c>
      <c r="B39" t="s">
        <v>23</v>
      </c>
      <c r="J39" s="32"/>
      <c r="K39" t="s">
        <v>6</v>
      </c>
      <c r="L39" s="29">
        <v>500</v>
      </c>
      <c r="M39" s="35">
        <f t="shared" si="0"/>
        <v>0</v>
      </c>
      <c r="N39" s="5" t="s">
        <v>45</v>
      </c>
      <c r="P39" s="28"/>
    </row>
    <row r="40" spans="1:16" x14ac:dyDescent="0.4">
      <c r="A40" s="1" t="s">
        <v>24</v>
      </c>
      <c r="B40" t="s">
        <v>25</v>
      </c>
      <c r="J40" s="32"/>
      <c r="K40" t="s">
        <v>6</v>
      </c>
      <c r="L40" s="29">
        <v>100</v>
      </c>
      <c r="M40" s="35">
        <f t="shared" si="0"/>
        <v>0</v>
      </c>
      <c r="N40" s="5" t="s">
        <v>45</v>
      </c>
      <c r="P40" s="28"/>
    </row>
    <row r="41" spans="1:16" x14ac:dyDescent="0.4">
      <c r="A41" s="1" t="s">
        <v>26</v>
      </c>
      <c r="B41" t="s">
        <v>27</v>
      </c>
      <c r="J41" s="32"/>
      <c r="K41" t="s">
        <v>6</v>
      </c>
      <c r="L41" s="29">
        <v>1000</v>
      </c>
      <c r="M41" s="35">
        <f t="shared" si="0"/>
        <v>0</v>
      </c>
      <c r="N41" s="5" t="s">
        <v>45</v>
      </c>
      <c r="P41" s="28"/>
    </row>
    <row r="42" spans="1:16" x14ac:dyDescent="0.4">
      <c r="A42" s="1" t="s">
        <v>28</v>
      </c>
      <c r="B42" t="s">
        <v>29</v>
      </c>
      <c r="J42" s="32"/>
      <c r="K42" t="s">
        <v>6</v>
      </c>
      <c r="L42" s="29">
        <v>500</v>
      </c>
      <c r="M42" s="35">
        <f t="shared" si="0"/>
        <v>0</v>
      </c>
      <c r="N42" s="5" t="s">
        <v>45</v>
      </c>
      <c r="P42" s="28"/>
    </row>
    <row r="43" spans="1:16" x14ac:dyDescent="0.4">
      <c r="A43" s="1" t="s">
        <v>30</v>
      </c>
      <c r="B43" t="s">
        <v>31</v>
      </c>
      <c r="J43" s="32"/>
      <c r="K43" t="s">
        <v>6</v>
      </c>
      <c r="L43" s="29">
        <v>54</v>
      </c>
      <c r="M43" s="35">
        <f t="shared" si="0"/>
        <v>0</v>
      </c>
      <c r="N43" s="5" t="s">
        <v>45</v>
      </c>
      <c r="P43" s="28"/>
    </row>
    <row r="44" spans="1:16" x14ac:dyDescent="0.4">
      <c r="A44" s="1" t="s">
        <v>32</v>
      </c>
      <c r="B44" t="s">
        <v>33</v>
      </c>
      <c r="J44" s="32"/>
      <c r="K44" t="s">
        <v>6</v>
      </c>
      <c r="L44" s="29">
        <v>37</v>
      </c>
      <c r="M44" s="35">
        <f t="shared" si="0"/>
        <v>0</v>
      </c>
      <c r="N44" s="5" t="s">
        <v>45</v>
      </c>
      <c r="P44" s="28"/>
    </row>
    <row r="45" spans="1:16" x14ac:dyDescent="0.4">
      <c r="A45" s="1" t="s">
        <v>34</v>
      </c>
      <c r="B45" t="s">
        <v>36</v>
      </c>
      <c r="J45" s="32"/>
      <c r="K45" t="s">
        <v>6</v>
      </c>
      <c r="L45" s="29">
        <v>200</v>
      </c>
      <c r="M45" s="35">
        <f t="shared" si="0"/>
        <v>0</v>
      </c>
      <c r="N45" s="5" t="s">
        <v>45</v>
      </c>
      <c r="P45" s="28"/>
    </row>
    <row r="46" spans="1:16" ht="19.5" thickBot="1" x14ac:dyDescent="0.45">
      <c r="A46" s="1" t="s">
        <v>35</v>
      </c>
      <c r="B46" t="s">
        <v>37</v>
      </c>
      <c r="J46" s="32"/>
      <c r="K46" t="s">
        <v>6</v>
      </c>
      <c r="L46" s="29">
        <v>500</v>
      </c>
      <c r="M46" s="34">
        <f t="shared" si="0"/>
        <v>0</v>
      </c>
      <c r="N46" s="5" t="s">
        <v>45</v>
      </c>
      <c r="P46" s="28"/>
    </row>
    <row r="47" spans="1:16" ht="20.25" thickTop="1" thickBot="1" x14ac:dyDescent="0.45">
      <c r="A47" s="1" t="s">
        <v>38</v>
      </c>
      <c r="B47" t="s">
        <v>62</v>
      </c>
      <c r="J47" s="2"/>
      <c r="L47" s="6" t="s">
        <v>47</v>
      </c>
      <c r="M47" s="31">
        <f>SUM(M29:M46)</f>
        <v>0</v>
      </c>
      <c r="N47" s="5" t="s">
        <v>45</v>
      </c>
    </row>
    <row r="48" spans="1:16" ht="19.5" thickTop="1" x14ac:dyDescent="0.4">
      <c r="J48" s="2"/>
      <c r="M48" s="2"/>
    </row>
    <row r="50" spans="1:14" ht="19.5" x14ac:dyDescent="0.4">
      <c r="A50" s="16" t="s">
        <v>76</v>
      </c>
      <c r="B50" s="17"/>
      <c r="C50" s="17"/>
      <c r="D50" s="17"/>
      <c r="E50" s="17"/>
      <c r="F50" s="17"/>
      <c r="G50" s="17"/>
      <c r="H50" s="17"/>
      <c r="I50" s="17"/>
      <c r="J50" s="17"/>
      <c r="K50" s="17"/>
      <c r="L50" s="17"/>
      <c r="M50" s="17"/>
      <c r="N50" s="17"/>
    </row>
    <row r="51" spans="1:14" x14ac:dyDescent="0.4">
      <c r="A51" s="1" t="s">
        <v>0</v>
      </c>
      <c r="B51" t="s">
        <v>66</v>
      </c>
      <c r="J51" s="32"/>
      <c r="K51" t="s">
        <v>45</v>
      </c>
      <c r="L51" s="14"/>
    </row>
    <row r="52" spans="1:14" x14ac:dyDescent="0.4">
      <c r="A52" s="1" t="s">
        <v>1</v>
      </c>
      <c r="B52" t="s">
        <v>65</v>
      </c>
      <c r="J52" s="33"/>
      <c r="K52" t="s">
        <v>45</v>
      </c>
    </row>
    <row r="53" spans="1:14" x14ac:dyDescent="0.4">
      <c r="A53" s="1" t="s">
        <v>2</v>
      </c>
      <c r="B53" t="s">
        <v>3</v>
      </c>
      <c r="J53" s="34">
        <f>J52-J51</f>
        <v>0</v>
      </c>
      <c r="K53" s="5" t="s">
        <v>45</v>
      </c>
    </row>
    <row r="54" spans="1:14" ht="19.5" thickBot="1" x14ac:dyDescent="0.45">
      <c r="A54" s="1" t="s">
        <v>4</v>
      </c>
      <c r="B54" t="s">
        <v>135</v>
      </c>
      <c r="J54" s="33"/>
      <c r="K54" t="s">
        <v>79</v>
      </c>
    </row>
    <row r="55" spans="1:14" ht="20.25" thickTop="1" thickBot="1" x14ac:dyDescent="0.45">
      <c r="A55" s="1" t="s">
        <v>10</v>
      </c>
      <c r="B55" s="3" t="s">
        <v>61</v>
      </c>
      <c r="I55" s="6" t="s">
        <v>48</v>
      </c>
      <c r="J55" s="31">
        <f>J53*J54</f>
        <v>0</v>
      </c>
      <c r="K55" s="5" t="s">
        <v>45</v>
      </c>
    </row>
    <row r="56" spans="1:14" ht="19.5" thickTop="1" x14ac:dyDescent="0.4">
      <c r="A56" s="1"/>
      <c r="B56" s="3"/>
      <c r="J56" s="2"/>
    </row>
    <row r="58" spans="1:14" ht="19.5" x14ac:dyDescent="0.4">
      <c r="A58" s="16" t="s">
        <v>77</v>
      </c>
      <c r="B58" s="17"/>
      <c r="C58" s="17"/>
      <c r="D58" s="17"/>
      <c r="E58" s="17"/>
      <c r="F58" s="17"/>
      <c r="G58" s="17"/>
      <c r="H58" s="17"/>
      <c r="I58" s="17"/>
      <c r="J58" s="17"/>
      <c r="K58" s="17"/>
      <c r="L58" s="17"/>
      <c r="M58" s="17"/>
      <c r="N58" s="17"/>
    </row>
    <row r="59" spans="1:14" x14ac:dyDescent="0.4">
      <c r="A59" s="1"/>
      <c r="B59" t="s">
        <v>78</v>
      </c>
      <c r="J59" s="39" t="s">
        <v>59</v>
      </c>
      <c r="K59" s="40"/>
      <c r="L59" s="40" t="s">
        <v>57</v>
      </c>
      <c r="M59" s="40" t="s">
        <v>58</v>
      </c>
    </row>
    <row r="60" spans="1:14" x14ac:dyDescent="0.4">
      <c r="A60" s="1" t="s">
        <v>0</v>
      </c>
      <c r="B60" t="s">
        <v>39</v>
      </c>
      <c r="J60" s="32"/>
      <c r="K60" t="s">
        <v>6</v>
      </c>
      <c r="L60" s="29">
        <v>61</v>
      </c>
      <c r="M60" s="30">
        <f>J60*L60</f>
        <v>0</v>
      </c>
      <c r="N60" s="5" t="s">
        <v>45</v>
      </c>
    </row>
    <row r="61" spans="1:14" x14ac:dyDescent="0.4">
      <c r="A61" s="1" t="s">
        <v>1</v>
      </c>
      <c r="B61" t="s">
        <v>40</v>
      </c>
      <c r="J61" s="32"/>
      <c r="K61" t="s">
        <v>6</v>
      </c>
      <c r="L61" s="29">
        <v>92</v>
      </c>
      <c r="M61" s="30">
        <f t="shared" ref="M61:M65" si="1">J61*L61</f>
        <v>0</v>
      </c>
      <c r="N61" s="5" t="s">
        <v>45</v>
      </c>
    </row>
    <row r="62" spans="1:14" x14ac:dyDescent="0.4">
      <c r="A62" s="1" t="s">
        <v>2</v>
      </c>
      <c r="B62" t="s">
        <v>41</v>
      </c>
      <c r="J62" s="32"/>
      <c r="K62" t="s">
        <v>6</v>
      </c>
      <c r="L62" s="29">
        <v>123</v>
      </c>
      <c r="M62" s="30">
        <f t="shared" si="1"/>
        <v>0</v>
      </c>
      <c r="N62" s="5" t="s">
        <v>45</v>
      </c>
    </row>
    <row r="63" spans="1:14" x14ac:dyDescent="0.4">
      <c r="A63" s="1" t="s">
        <v>4</v>
      </c>
      <c r="B63" t="s">
        <v>42</v>
      </c>
      <c r="J63" s="32"/>
      <c r="K63" t="s">
        <v>6</v>
      </c>
      <c r="L63" s="29">
        <v>128</v>
      </c>
      <c r="M63" s="30">
        <f t="shared" si="1"/>
        <v>0</v>
      </c>
      <c r="N63" s="5" t="s">
        <v>45</v>
      </c>
    </row>
    <row r="64" spans="1:14" x14ac:dyDescent="0.4">
      <c r="A64" s="1" t="s">
        <v>10</v>
      </c>
      <c r="B64" t="s">
        <v>43</v>
      </c>
      <c r="J64" s="32"/>
      <c r="K64" t="s">
        <v>6</v>
      </c>
      <c r="L64" s="29">
        <v>192</v>
      </c>
      <c r="M64" s="30">
        <f t="shared" si="1"/>
        <v>0</v>
      </c>
      <c r="N64" s="5" t="s">
        <v>45</v>
      </c>
    </row>
    <row r="65" spans="1:15" ht="19.5" thickBot="1" x14ac:dyDescent="0.45">
      <c r="A65" s="1" t="s">
        <v>12</v>
      </c>
      <c r="B65" t="s">
        <v>44</v>
      </c>
      <c r="J65" s="32"/>
      <c r="K65" t="s">
        <v>6</v>
      </c>
      <c r="L65" s="29">
        <v>256</v>
      </c>
      <c r="M65" s="30">
        <f t="shared" si="1"/>
        <v>0</v>
      </c>
      <c r="N65" s="5" t="s">
        <v>45</v>
      </c>
    </row>
    <row r="66" spans="1:15" ht="20.25" thickTop="1" thickBot="1" x14ac:dyDescent="0.45">
      <c r="A66" s="1" t="s">
        <v>14</v>
      </c>
      <c r="B66" t="s">
        <v>60</v>
      </c>
      <c r="J66" s="2"/>
      <c r="L66" s="6" t="s">
        <v>49</v>
      </c>
      <c r="M66" s="31">
        <f>SUM(M60:M65)</f>
        <v>0</v>
      </c>
      <c r="N66" s="5" t="s">
        <v>45</v>
      </c>
    </row>
    <row r="67" spans="1:15" ht="19.5" thickTop="1" x14ac:dyDescent="0.4">
      <c r="A67" s="1"/>
      <c r="J67" s="2"/>
      <c r="M67" s="2"/>
    </row>
    <row r="68" spans="1:15" ht="19.5" thickBot="1" x14ac:dyDescent="0.45">
      <c r="A68" s="1"/>
      <c r="J68" s="2"/>
      <c r="M68" s="2"/>
    </row>
    <row r="69" spans="1:15" ht="21" thickTop="1" thickBot="1" x14ac:dyDescent="0.45">
      <c r="A69" s="18" t="s">
        <v>64</v>
      </c>
      <c r="B69" s="20"/>
      <c r="C69" s="20"/>
      <c r="D69" s="17"/>
      <c r="E69" s="17"/>
      <c r="F69" s="17"/>
      <c r="G69" s="17"/>
      <c r="H69" s="17"/>
      <c r="I69" s="17"/>
      <c r="J69" s="21"/>
      <c r="K69" s="17"/>
      <c r="L69" s="22" t="s">
        <v>50</v>
      </c>
      <c r="M69" s="31">
        <f>SUM(J12,J24,M47,J55,M66)</f>
        <v>0</v>
      </c>
      <c r="N69" s="20" t="s">
        <v>45</v>
      </c>
    </row>
    <row r="70" spans="1:15" ht="19.5" thickTop="1" x14ac:dyDescent="0.4">
      <c r="A70" s="7"/>
      <c r="B70" s="5"/>
      <c r="C70" s="5"/>
      <c r="D70" s="6"/>
      <c r="E70" s="2"/>
      <c r="F70" s="5"/>
      <c r="J70" s="2"/>
      <c r="M70" s="2"/>
    </row>
    <row r="71" spans="1:15" ht="19.5" thickBot="1" x14ac:dyDescent="0.45">
      <c r="A71" s="7"/>
      <c r="B71" s="5"/>
      <c r="C71" s="5"/>
      <c r="D71" s="6"/>
      <c r="E71" s="2"/>
      <c r="F71" s="5"/>
      <c r="J71" s="2"/>
      <c r="M71" s="2"/>
    </row>
    <row r="72" spans="1:15" s="49" customFormat="1" ht="19.5" customHeight="1" thickTop="1" thickBot="1" x14ac:dyDescent="0.45">
      <c r="A72" s="23" t="s">
        <v>108</v>
      </c>
      <c r="B72" s="24"/>
      <c r="C72" s="24"/>
      <c r="D72" s="24"/>
      <c r="E72" s="46"/>
      <c r="F72" s="47"/>
      <c r="G72" s="47"/>
      <c r="H72" s="47"/>
      <c r="I72" s="47"/>
      <c r="J72" s="48"/>
      <c r="K72" s="47"/>
      <c r="L72" s="47"/>
      <c r="M72" s="37">
        <v>0</v>
      </c>
      <c r="N72" s="20"/>
    </row>
    <row r="73" spans="1:15" ht="19.5" customHeight="1" thickTop="1" x14ac:dyDescent="0.4">
      <c r="A73" s="7"/>
      <c r="B73" s="76" t="s">
        <v>109</v>
      </c>
      <c r="C73" s="10"/>
      <c r="D73" s="9"/>
      <c r="E73" s="8"/>
      <c r="J73" s="2"/>
    </row>
    <row r="74" spans="1:15" ht="19.5" customHeight="1" thickBot="1" x14ac:dyDescent="0.45">
      <c r="A74" s="7"/>
      <c r="B74" s="10"/>
      <c r="C74" s="10"/>
      <c r="D74" s="9"/>
      <c r="E74" s="8"/>
      <c r="J74" s="2"/>
      <c r="L74" s="53" t="s">
        <v>73</v>
      </c>
    </row>
    <row r="75" spans="1:15" ht="29.25" customHeight="1" thickTop="1" thickBot="1" x14ac:dyDescent="0.45">
      <c r="A75" s="7"/>
      <c r="B75" s="10"/>
      <c r="C75" s="10"/>
      <c r="D75" s="9"/>
      <c r="E75" s="8"/>
      <c r="H75" s="8"/>
      <c r="I75" s="8"/>
      <c r="J75" s="8"/>
      <c r="K75" s="8"/>
      <c r="L75" s="15" t="s">
        <v>112</v>
      </c>
      <c r="M75" s="31">
        <f>ROUNDDOWN(M69*(1+M72),0)</f>
        <v>0</v>
      </c>
      <c r="N75" s="4" t="s">
        <v>45</v>
      </c>
      <c r="O75" s="75">
        <f>ROUND(M69*(1+M72),0)</f>
        <v>0</v>
      </c>
    </row>
    <row r="76" spans="1:15" ht="19.5" thickTop="1" x14ac:dyDescent="0.4">
      <c r="A76" s="7"/>
      <c r="B76" s="5"/>
      <c r="C76" s="5"/>
      <c r="D76" s="6"/>
      <c r="E76" s="2"/>
      <c r="F76" s="5"/>
      <c r="J76" s="2"/>
      <c r="L76" s="38"/>
      <c r="M76" s="2"/>
    </row>
    <row r="77" spans="1:15" ht="19.5" thickBot="1" x14ac:dyDescent="0.45">
      <c r="A77" s="7"/>
      <c r="B77" s="5"/>
      <c r="C77" s="5"/>
      <c r="D77" s="6"/>
      <c r="E77" s="2"/>
      <c r="F77" s="5"/>
      <c r="J77" s="2"/>
      <c r="L77" s="38"/>
      <c r="M77" s="2"/>
    </row>
    <row r="78" spans="1:15" ht="21" thickTop="1" thickBot="1" x14ac:dyDescent="0.45">
      <c r="A78" s="18" t="s">
        <v>70</v>
      </c>
      <c r="B78" s="41"/>
      <c r="C78" s="41"/>
      <c r="D78" s="41"/>
      <c r="E78" s="42"/>
      <c r="F78" s="43"/>
      <c r="G78" s="43"/>
      <c r="H78" s="43"/>
      <c r="I78" s="43"/>
      <c r="J78" s="44"/>
      <c r="K78" s="43"/>
      <c r="L78" s="50" t="s">
        <v>80</v>
      </c>
      <c r="M78" s="54"/>
      <c r="N78" s="16" t="s">
        <v>67</v>
      </c>
    </row>
    <row r="79" spans="1:15" ht="19.5" customHeight="1" thickTop="1" x14ac:dyDescent="0.4">
      <c r="A79" s="7"/>
      <c r="B79" s="10"/>
      <c r="C79" s="10"/>
      <c r="D79" s="9"/>
      <c r="E79" s="8"/>
      <c r="J79" s="2"/>
    </row>
    <row r="80" spans="1:15" ht="19.5" customHeight="1" thickBot="1" x14ac:dyDescent="0.45">
      <c r="A80" s="7"/>
      <c r="B80" s="10"/>
      <c r="C80" s="10"/>
      <c r="D80" s="9"/>
      <c r="E80" s="8"/>
      <c r="J80" s="2"/>
    </row>
    <row r="81" spans="1:14" ht="21" thickTop="1" thickBot="1" x14ac:dyDescent="0.45">
      <c r="A81" s="18" t="s">
        <v>71</v>
      </c>
      <c r="B81" s="41"/>
      <c r="C81" s="41"/>
      <c r="D81" s="41"/>
      <c r="E81" s="42"/>
      <c r="F81" s="43"/>
      <c r="G81" s="43"/>
      <c r="H81" s="43"/>
      <c r="I81" s="43"/>
      <c r="J81" s="44"/>
      <c r="K81" s="43"/>
      <c r="L81" s="50" t="s">
        <v>81</v>
      </c>
      <c r="M81" s="55"/>
      <c r="N81" s="16" t="s">
        <v>67</v>
      </c>
    </row>
    <row r="82" spans="1:14" ht="19.5" customHeight="1" thickTop="1" x14ac:dyDescent="0.4">
      <c r="A82" s="7"/>
      <c r="B82" s="10"/>
      <c r="C82" s="10"/>
      <c r="D82" s="9"/>
      <c r="E82" s="8"/>
      <c r="J82" s="2"/>
    </row>
    <row r="83" spans="1:14" ht="19.5" customHeight="1" thickBot="1" x14ac:dyDescent="0.45">
      <c r="A83" s="7"/>
      <c r="B83" s="10"/>
      <c r="C83" s="10"/>
      <c r="D83" s="9"/>
      <c r="E83" s="8"/>
      <c r="J83" s="2"/>
    </row>
    <row r="84" spans="1:14" s="45" customFormat="1" ht="19.5" customHeight="1" thickTop="1" thickBot="1" x14ac:dyDescent="0.45">
      <c r="A84" s="18" t="s">
        <v>72</v>
      </c>
      <c r="B84" s="41"/>
      <c r="C84" s="41"/>
      <c r="D84" s="41"/>
      <c r="E84" s="42"/>
      <c r="F84" s="43"/>
      <c r="G84" s="43"/>
      <c r="H84" s="43"/>
      <c r="I84" s="43"/>
      <c r="J84" s="44"/>
      <c r="K84" s="43"/>
      <c r="L84" s="50" t="s">
        <v>82</v>
      </c>
      <c r="M84" s="55"/>
      <c r="N84" s="16" t="s">
        <v>45</v>
      </c>
    </row>
    <row r="85" spans="1:14" ht="19.5" customHeight="1" thickTop="1" x14ac:dyDescent="0.4">
      <c r="A85" s="7"/>
      <c r="B85" s="10"/>
      <c r="C85" s="10"/>
      <c r="D85" s="9"/>
      <c r="E85" s="8"/>
      <c r="J85" s="2"/>
      <c r="M85" s="52" t="str">
        <f>IF(M84&lt;M75,"エラー！","")</f>
        <v/>
      </c>
    </row>
    <row r="86" spans="1:14" ht="19.5" customHeight="1" thickBot="1" x14ac:dyDescent="0.45">
      <c r="A86" s="7"/>
      <c r="B86" s="10"/>
      <c r="C86" s="10"/>
      <c r="D86" s="9"/>
      <c r="E86" s="8"/>
      <c r="J86" s="2"/>
    </row>
    <row r="87" spans="1:14" s="45" customFormat="1" ht="19.5" customHeight="1" thickTop="1" thickBot="1" x14ac:dyDescent="0.45">
      <c r="A87" s="18" t="s">
        <v>84</v>
      </c>
      <c r="B87" s="41"/>
      <c r="C87" s="41"/>
      <c r="D87" s="41"/>
      <c r="E87" s="42"/>
      <c r="F87" s="43"/>
      <c r="G87" s="43"/>
      <c r="H87" s="43"/>
      <c r="I87" s="43"/>
      <c r="J87" s="44"/>
      <c r="K87" s="43"/>
      <c r="L87" s="50" t="s">
        <v>83</v>
      </c>
      <c r="M87" s="51">
        <f>M84-M75</f>
        <v>0</v>
      </c>
      <c r="N87" s="16" t="s">
        <v>45</v>
      </c>
    </row>
    <row r="88" spans="1:14" ht="19.5" customHeight="1" thickTop="1" x14ac:dyDescent="0.4">
      <c r="A88" s="7"/>
      <c r="B88" s="10"/>
      <c r="C88" s="10"/>
      <c r="D88" s="9"/>
      <c r="E88" s="8"/>
      <c r="J88" s="2"/>
    </row>
    <row r="89" spans="1:14" ht="19.5" customHeight="1" thickBot="1" x14ac:dyDescent="0.45">
      <c r="A89" s="11"/>
      <c r="B89" s="10"/>
      <c r="C89" s="10"/>
      <c r="D89" s="9"/>
      <c r="E89" s="8"/>
      <c r="J89" s="2"/>
      <c r="M89" s="2"/>
    </row>
    <row r="90" spans="1:14" ht="21" thickTop="1" thickBot="1" x14ac:dyDescent="0.45">
      <c r="A90" s="61" t="s">
        <v>68</v>
      </c>
      <c r="B90" s="41"/>
      <c r="C90" s="41"/>
      <c r="D90" s="41"/>
      <c r="E90" s="41"/>
      <c r="F90" s="44"/>
      <c r="G90" s="43"/>
      <c r="H90" s="43"/>
      <c r="I90" s="43"/>
      <c r="J90" s="44"/>
      <c r="K90" s="43"/>
      <c r="L90" s="50" t="s">
        <v>69</v>
      </c>
      <c r="M90" s="51">
        <f>IF(ROUNDDOWN((M84-M75)*M78*0.1,0)&gt;=M81,M81,ROUNDDOWN((M84-M75)*M78*0.1,0))</f>
        <v>0</v>
      </c>
      <c r="N90" s="16" t="s">
        <v>67</v>
      </c>
    </row>
    <row r="91" spans="1:14" s="25" customFormat="1" ht="20.25" thickTop="1" x14ac:dyDescent="0.4">
      <c r="A91" s="62"/>
      <c r="B91" s="56"/>
      <c r="C91" s="56"/>
      <c r="D91" s="56"/>
      <c r="E91" s="56"/>
      <c r="F91" s="58"/>
      <c r="G91" s="57"/>
      <c r="H91" s="57"/>
      <c r="I91" s="57"/>
      <c r="J91" s="58"/>
      <c r="K91" s="57"/>
      <c r="L91" s="53"/>
      <c r="M91" s="63"/>
      <c r="N91" s="59"/>
    </row>
    <row r="92" spans="1:14" ht="19.5" thickBot="1" x14ac:dyDescent="0.45">
      <c r="A92" s="2"/>
      <c r="B92" s="2"/>
      <c r="C92" s="2"/>
      <c r="D92" s="2"/>
      <c r="E92" s="2"/>
      <c r="F92" s="2"/>
      <c r="G92" s="2"/>
      <c r="H92" s="2"/>
      <c r="I92" s="2"/>
      <c r="J92" s="2"/>
      <c r="K92" s="2"/>
      <c r="L92" s="2"/>
      <c r="N92" s="2"/>
    </row>
    <row r="93" spans="1:14" ht="21" thickTop="1" thickBot="1" x14ac:dyDescent="0.45">
      <c r="A93" s="61" t="s">
        <v>113</v>
      </c>
      <c r="B93" s="41"/>
      <c r="C93" s="41"/>
      <c r="D93" s="41"/>
      <c r="E93" s="41"/>
      <c r="F93" s="44"/>
      <c r="G93" s="43"/>
      <c r="H93" s="43"/>
      <c r="I93" s="43"/>
      <c r="J93" s="44"/>
      <c r="K93" s="43"/>
      <c r="L93" s="50" t="s">
        <v>91</v>
      </c>
      <c r="M93" s="51">
        <f>ROUNDDOWN(O75*M78,0)</f>
        <v>0</v>
      </c>
      <c r="N93" s="16" t="s">
        <v>67</v>
      </c>
    </row>
    <row r="94" spans="1:14" ht="19.5" thickTop="1" x14ac:dyDescent="0.4"/>
  </sheetData>
  <mergeCells count="12">
    <mergeCell ref="B13:K14"/>
    <mergeCell ref="A2:N2"/>
    <mergeCell ref="I3:J3"/>
    <mergeCell ref="I4:J4"/>
    <mergeCell ref="I5:J5"/>
    <mergeCell ref="I6:J6"/>
    <mergeCell ref="K3:M3"/>
    <mergeCell ref="K4:M4"/>
    <mergeCell ref="K5:M5"/>
    <mergeCell ref="K6:M6"/>
    <mergeCell ref="K7:M7"/>
    <mergeCell ref="I7:J7"/>
  </mergeCells>
  <phoneticPr fontId="1"/>
  <dataValidations count="1">
    <dataValidation type="list" showInputMessage="1" showErrorMessage="1" sqref="J18:J19">
      <formula1>"はい,いいえ"</formula1>
    </dataValidation>
  </dataValidations>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94"/>
  <sheetViews>
    <sheetView view="pageBreakPreview" zoomScale="85" zoomScaleNormal="100" zoomScaleSheetLayoutView="85" workbookViewId="0">
      <selection activeCell="T73" sqref="T73"/>
    </sheetView>
  </sheetViews>
  <sheetFormatPr defaultRowHeight="18.75" x14ac:dyDescent="0.4"/>
  <cols>
    <col min="9" max="9" width="8.875" customWidth="1"/>
    <col min="12" max="12" width="11.25" customWidth="1"/>
    <col min="13" max="13" width="12" customWidth="1"/>
    <col min="15" max="15" width="9" hidden="1" customWidth="1"/>
    <col min="16" max="16" width="10.125" bestFit="1" customWidth="1"/>
  </cols>
  <sheetData>
    <row r="1" spans="1:14" ht="42.75" customHeight="1" x14ac:dyDescent="0.4">
      <c r="A1" s="4" t="s">
        <v>74</v>
      </c>
    </row>
    <row r="2" spans="1:14" ht="42.75" customHeight="1" x14ac:dyDescent="0.4">
      <c r="A2" s="149" t="s">
        <v>114</v>
      </c>
      <c r="B2" s="150"/>
      <c r="C2" s="150"/>
      <c r="D2" s="150"/>
      <c r="E2" s="150"/>
      <c r="F2" s="150"/>
      <c r="G2" s="150"/>
      <c r="H2" s="150"/>
      <c r="I2" s="150"/>
      <c r="J2" s="150"/>
      <c r="K2" s="150"/>
      <c r="L2" s="150"/>
      <c r="M2" s="150"/>
      <c r="N2" s="150"/>
    </row>
    <row r="3" spans="1:14" ht="26.25" customHeight="1" x14ac:dyDescent="0.4">
      <c r="A3" s="78"/>
      <c r="B3" s="79"/>
      <c r="C3" s="79"/>
      <c r="D3" s="79"/>
      <c r="E3" s="79"/>
      <c r="F3" s="79"/>
      <c r="G3" s="79"/>
      <c r="H3" s="79"/>
      <c r="I3" s="126" t="s">
        <v>115</v>
      </c>
      <c r="J3" s="126"/>
      <c r="K3" s="151"/>
      <c r="L3" s="151"/>
      <c r="M3" s="151"/>
      <c r="N3" s="79"/>
    </row>
    <row r="4" spans="1:14" ht="26.25" customHeight="1" x14ac:dyDescent="0.4">
      <c r="A4" s="78"/>
      <c r="B4" s="79"/>
      <c r="C4" s="79"/>
      <c r="D4" s="79"/>
      <c r="E4" s="79"/>
      <c r="F4" s="79"/>
      <c r="G4" s="79"/>
      <c r="H4" s="79"/>
      <c r="I4" s="126" t="s">
        <v>116</v>
      </c>
      <c r="J4" s="126"/>
      <c r="K4" s="151"/>
      <c r="L4" s="151"/>
      <c r="M4" s="151"/>
      <c r="N4" s="79"/>
    </row>
    <row r="5" spans="1:14" ht="26.25" customHeight="1" x14ac:dyDescent="0.4">
      <c r="A5" s="4"/>
      <c r="B5" s="88"/>
      <c r="C5" s="5" t="s">
        <v>137</v>
      </c>
      <c r="D5" s="5"/>
      <c r="E5" s="5"/>
      <c r="F5" s="5"/>
      <c r="I5" s="126" t="s">
        <v>134</v>
      </c>
      <c r="J5" s="126"/>
      <c r="K5" s="151"/>
      <c r="L5" s="151"/>
      <c r="M5" s="151"/>
    </row>
    <row r="6" spans="1:14" ht="26.25" customHeight="1" x14ac:dyDescent="0.4">
      <c r="B6" s="27"/>
      <c r="C6" s="5" t="s">
        <v>55</v>
      </c>
      <c r="I6" s="126" t="s">
        <v>117</v>
      </c>
      <c r="J6" s="126"/>
      <c r="K6" s="151"/>
      <c r="L6" s="151"/>
      <c r="M6" s="151"/>
    </row>
    <row r="7" spans="1:14" ht="26.25" customHeight="1" x14ac:dyDescent="0.4">
      <c r="B7" s="26"/>
      <c r="C7" s="5" t="s">
        <v>56</v>
      </c>
      <c r="I7" s="126" t="s">
        <v>118</v>
      </c>
      <c r="J7" s="126"/>
      <c r="K7" s="151"/>
      <c r="L7" s="151"/>
      <c r="M7" s="151"/>
    </row>
    <row r="8" spans="1:14" ht="6.75" customHeight="1" x14ac:dyDescent="0.4"/>
    <row r="9" spans="1:14" ht="19.5" x14ac:dyDescent="0.4">
      <c r="A9" s="16" t="s">
        <v>120</v>
      </c>
      <c r="B9" s="17"/>
      <c r="C9" s="17"/>
      <c r="D9" s="17"/>
      <c r="E9" s="17"/>
      <c r="F9" s="17"/>
      <c r="G9" s="17"/>
      <c r="H9" s="17"/>
      <c r="I9" s="17"/>
      <c r="J9" s="17"/>
      <c r="K9" s="17"/>
      <c r="L9" s="17"/>
      <c r="M9" s="17"/>
      <c r="N9" s="17"/>
    </row>
    <row r="10" spans="1:14" x14ac:dyDescent="0.4">
      <c r="A10" s="1" t="s">
        <v>0</v>
      </c>
      <c r="B10" t="s">
        <v>119</v>
      </c>
      <c r="J10" s="32"/>
      <c r="K10" t="s">
        <v>79</v>
      </c>
    </row>
    <row r="11" spans="1:14" ht="19.5" thickBot="1" x14ac:dyDescent="0.45">
      <c r="A11" s="1" t="s">
        <v>1</v>
      </c>
      <c r="B11" t="s">
        <v>54</v>
      </c>
      <c r="J11" s="33"/>
      <c r="K11" t="s">
        <v>45</v>
      </c>
    </row>
    <row r="12" spans="1:14" ht="20.25" thickTop="1" thickBot="1" x14ac:dyDescent="0.45">
      <c r="A12" s="1" t="s">
        <v>2</v>
      </c>
      <c r="B12" t="s">
        <v>63</v>
      </c>
      <c r="I12" s="6" t="s">
        <v>46</v>
      </c>
      <c r="J12" s="36">
        <f>J10*J11</f>
        <v>0</v>
      </c>
      <c r="K12" s="5" t="s">
        <v>45</v>
      </c>
    </row>
    <row r="13" spans="1:14" ht="19.5" customHeight="1" thickTop="1" x14ac:dyDescent="0.4">
      <c r="A13" s="1"/>
      <c r="B13" s="148" t="s">
        <v>52</v>
      </c>
      <c r="C13" s="148"/>
      <c r="D13" s="148"/>
      <c r="E13" s="148"/>
      <c r="F13" s="148"/>
      <c r="G13" s="148"/>
      <c r="H13" s="148"/>
      <c r="I13" s="148"/>
      <c r="J13" s="148"/>
      <c r="K13" s="148"/>
    </row>
    <row r="14" spans="1:14" x14ac:dyDescent="0.4">
      <c r="A14" s="1"/>
      <c r="B14" s="148"/>
      <c r="C14" s="148"/>
      <c r="D14" s="148"/>
      <c r="E14" s="148"/>
      <c r="F14" s="148"/>
      <c r="G14" s="148"/>
      <c r="H14" s="148"/>
      <c r="I14" s="148"/>
      <c r="J14" s="148"/>
      <c r="K14" s="148"/>
    </row>
    <row r="15" spans="1:14" x14ac:dyDescent="0.4">
      <c r="A15" s="1"/>
      <c r="B15" s="12"/>
      <c r="C15" s="12"/>
      <c r="D15" s="12"/>
      <c r="E15" s="12"/>
      <c r="F15" s="12"/>
      <c r="G15" s="12"/>
      <c r="H15" s="12"/>
      <c r="I15" s="12"/>
      <c r="J15" s="12"/>
      <c r="K15" s="12"/>
    </row>
    <row r="17" spans="1:16" ht="19.5" x14ac:dyDescent="0.4">
      <c r="A17" s="16" t="s">
        <v>121</v>
      </c>
      <c r="B17" s="17"/>
      <c r="C17" s="17"/>
      <c r="D17" s="17"/>
      <c r="E17" s="17"/>
      <c r="F17" s="17"/>
      <c r="G17" s="17"/>
      <c r="H17" s="17"/>
      <c r="I17" s="17"/>
      <c r="J17" s="17"/>
      <c r="K17" s="17"/>
      <c r="L17" s="17"/>
      <c r="M17" s="17"/>
      <c r="N17" s="17"/>
    </row>
    <row r="18" spans="1:16" x14ac:dyDescent="0.4">
      <c r="A18" s="84" t="s">
        <v>122</v>
      </c>
      <c r="B18" s="25" t="s">
        <v>124</v>
      </c>
      <c r="C18" s="25"/>
      <c r="D18" s="25"/>
      <c r="E18" s="25"/>
      <c r="F18" s="25"/>
      <c r="G18" s="25"/>
      <c r="H18" s="25"/>
      <c r="I18" s="25"/>
      <c r="J18" s="89"/>
      <c r="K18" s="25"/>
      <c r="L18" s="25"/>
      <c r="M18" s="25"/>
      <c r="N18" s="25"/>
    </row>
    <row r="19" spans="1:16" x14ac:dyDescent="0.4">
      <c r="A19" s="84" t="s">
        <v>126</v>
      </c>
      <c r="B19" s="25" t="s">
        <v>125</v>
      </c>
      <c r="C19" s="25"/>
      <c r="D19" s="25"/>
      <c r="E19" s="25"/>
      <c r="F19" s="25"/>
      <c r="G19" s="25"/>
      <c r="H19" s="25"/>
      <c r="I19" s="25"/>
      <c r="J19" s="89"/>
      <c r="K19" s="25"/>
      <c r="L19" s="25"/>
      <c r="M19" s="25"/>
      <c r="N19" s="25"/>
    </row>
    <row r="20" spans="1:16" x14ac:dyDescent="0.4">
      <c r="A20" s="84" t="s">
        <v>127</v>
      </c>
      <c r="B20" s="25" t="s">
        <v>123</v>
      </c>
      <c r="C20" s="25"/>
      <c r="D20" s="25"/>
      <c r="E20" s="25"/>
      <c r="F20" s="25"/>
      <c r="G20" s="25"/>
      <c r="H20" s="25"/>
      <c r="I20" s="25"/>
      <c r="J20" s="86"/>
      <c r="K20" s="85" t="s">
        <v>130</v>
      </c>
      <c r="L20" s="25"/>
      <c r="M20" s="25"/>
      <c r="N20" s="25"/>
    </row>
    <row r="21" spans="1:16" x14ac:dyDescent="0.4">
      <c r="A21" s="1" t="s">
        <v>100</v>
      </c>
      <c r="B21" t="s">
        <v>128</v>
      </c>
      <c r="J21" s="33"/>
      <c r="K21" s="80" t="s">
        <v>79</v>
      </c>
      <c r="L21" s="81"/>
    </row>
    <row r="22" spans="1:16" x14ac:dyDescent="0.4">
      <c r="A22" s="1" t="s">
        <v>131</v>
      </c>
      <c r="B22" t="s">
        <v>133</v>
      </c>
      <c r="J22" s="83"/>
      <c r="K22" s="80" t="s">
        <v>130</v>
      </c>
      <c r="L22" s="81"/>
    </row>
    <row r="23" spans="1:16" ht="19.5" thickBot="1" x14ac:dyDescent="0.45">
      <c r="A23" s="1" t="s">
        <v>132</v>
      </c>
      <c r="B23" t="s">
        <v>51</v>
      </c>
      <c r="J23" s="32"/>
      <c r="K23" s="80" t="s">
        <v>45</v>
      </c>
      <c r="L23" s="81"/>
    </row>
    <row r="24" spans="1:16" ht="20.25" thickTop="1" thickBot="1" x14ac:dyDescent="0.45">
      <c r="A24" s="1" t="s">
        <v>14</v>
      </c>
      <c r="B24" t="s">
        <v>63</v>
      </c>
      <c r="I24" s="6" t="s">
        <v>129</v>
      </c>
      <c r="J24" s="31"/>
      <c r="K24" s="7" t="s">
        <v>45</v>
      </c>
      <c r="L24" s="82"/>
      <c r="M24" s="5"/>
    </row>
    <row r="25" spans="1:16" ht="19.5" thickTop="1" x14ac:dyDescent="0.4">
      <c r="A25" s="1"/>
      <c r="I25" s="6"/>
      <c r="J25" s="2"/>
      <c r="K25" s="5"/>
    </row>
    <row r="26" spans="1:16" x14ac:dyDescent="0.4">
      <c r="J26" s="2"/>
    </row>
    <row r="27" spans="1:16" ht="19.5" x14ac:dyDescent="0.4">
      <c r="A27" s="18" t="s">
        <v>53</v>
      </c>
      <c r="B27" s="17"/>
      <c r="C27" s="17"/>
      <c r="D27" s="17"/>
      <c r="E27" s="17"/>
      <c r="F27" s="17"/>
      <c r="G27" s="17"/>
      <c r="H27" s="17"/>
      <c r="I27" s="17"/>
      <c r="J27" s="19"/>
      <c r="K27" s="17"/>
      <c r="L27" s="17"/>
      <c r="M27" s="17"/>
      <c r="N27" s="17"/>
    </row>
    <row r="28" spans="1:16" ht="19.5" x14ac:dyDescent="0.4">
      <c r="B28" s="13" t="s">
        <v>75</v>
      </c>
      <c r="J28" s="39" t="s">
        <v>59</v>
      </c>
      <c r="K28" s="5"/>
      <c r="L28" s="40" t="s">
        <v>57</v>
      </c>
      <c r="M28" s="40" t="s">
        <v>58</v>
      </c>
    </row>
    <row r="29" spans="1:16" x14ac:dyDescent="0.4">
      <c r="A29" s="1" t="s">
        <v>0</v>
      </c>
      <c r="B29" t="s">
        <v>5</v>
      </c>
      <c r="J29" s="32"/>
      <c r="K29" t="s">
        <v>6</v>
      </c>
      <c r="L29" s="29">
        <v>187</v>
      </c>
      <c r="M29" s="35">
        <f>J29*L29</f>
        <v>0</v>
      </c>
      <c r="N29" s="5" t="s">
        <v>45</v>
      </c>
      <c r="P29" s="28"/>
    </row>
    <row r="30" spans="1:16" x14ac:dyDescent="0.4">
      <c r="A30" s="1" t="s">
        <v>1</v>
      </c>
      <c r="B30" t="s">
        <v>7</v>
      </c>
      <c r="J30" s="32"/>
      <c r="K30" t="s">
        <v>6</v>
      </c>
      <c r="L30" s="29">
        <v>280</v>
      </c>
      <c r="M30" s="35">
        <f t="shared" ref="M30:M46" si="0">J30*L30</f>
        <v>0</v>
      </c>
      <c r="N30" s="5" t="s">
        <v>45</v>
      </c>
      <c r="P30" s="28"/>
    </row>
    <row r="31" spans="1:16" x14ac:dyDescent="0.4">
      <c r="A31" s="1" t="s">
        <v>2</v>
      </c>
      <c r="B31" t="s">
        <v>8</v>
      </c>
      <c r="J31" s="32"/>
      <c r="K31" t="s">
        <v>6</v>
      </c>
      <c r="L31" s="29">
        <v>35</v>
      </c>
      <c r="M31" s="35">
        <f t="shared" si="0"/>
        <v>0</v>
      </c>
      <c r="N31" s="5" t="s">
        <v>45</v>
      </c>
      <c r="P31" s="28"/>
    </row>
    <row r="32" spans="1:16" x14ac:dyDescent="0.4">
      <c r="A32" s="1" t="s">
        <v>4</v>
      </c>
      <c r="B32" t="s">
        <v>9</v>
      </c>
      <c r="J32" s="32"/>
      <c r="K32" t="s">
        <v>6</v>
      </c>
      <c r="L32" s="29">
        <v>187</v>
      </c>
      <c r="M32" s="35">
        <f t="shared" si="0"/>
        <v>0</v>
      </c>
      <c r="N32" s="5" t="s">
        <v>45</v>
      </c>
      <c r="P32" s="28"/>
    </row>
    <row r="33" spans="1:16" x14ac:dyDescent="0.4">
      <c r="A33" s="1" t="s">
        <v>10</v>
      </c>
      <c r="B33" t="s">
        <v>11</v>
      </c>
      <c r="J33" s="32"/>
      <c r="K33" t="s">
        <v>6</v>
      </c>
      <c r="L33" s="29">
        <v>280</v>
      </c>
      <c r="M33" s="35">
        <f t="shared" si="0"/>
        <v>0</v>
      </c>
      <c r="N33" s="5" t="s">
        <v>45</v>
      </c>
      <c r="P33" s="28"/>
    </row>
    <row r="34" spans="1:16" x14ac:dyDescent="0.4">
      <c r="A34" s="1" t="s">
        <v>12</v>
      </c>
      <c r="B34" t="s">
        <v>13</v>
      </c>
      <c r="J34" s="32"/>
      <c r="K34" t="s">
        <v>6</v>
      </c>
      <c r="L34" s="29">
        <v>94</v>
      </c>
      <c r="M34" s="35">
        <f t="shared" si="0"/>
        <v>0</v>
      </c>
      <c r="N34" s="5" t="s">
        <v>45</v>
      </c>
      <c r="P34" s="28"/>
    </row>
    <row r="35" spans="1:16" x14ac:dyDescent="0.4">
      <c r="A35" s="1" t="s">
        <v>14</v>
      </c>
      <c r="B35" t="s">
        <v>15</v>
      </c>
      <c r="J35" s="32"/>
      <c r="K35" t="s">
        <v>6</v>
      </c>
      <c r="L35" s="29">
        <v>54</v>
      </c>
      <c r="M35" s="35">
        <f t="shared" si="0"/>
        <v>0</v>
      </c>
      <c r="N35" s="5" t="s">
        <v>45</v>
      </c>
      <c r="P35" s="28"/>
    </row>
    <row r="36" spans="1:16" x14ac:dyDescent="0.4">
      <c r="A36" s="1" t="s">
        <v>16</v>
      </c>
      <c r="B36" t="s">
        <v>17</v>
      </c>
      <c r="J36" s="32"/>
      <c r="K36" t="s">
        <v>6</v>
      </c>
      <c r="L36" s="29">
        <v>155</v>
      </c>
      <c r="M36" s="35">
        <f t="shared" si="0"/>
        <v>0</v>
      </c>
      <c r="N36" s="5" t="s">
        <v>45</v>
      </c>
      <c r="P36" s="28"/>
    </row>
    <row r="37" spans="1:16" x14ac:dyDescent="0.4">
      <c r="A37" s="1" t="s">
        <v>18</v>
      </c>
      <c r="B37" t="s">
        <v>19</v>
      </c>
      <c r="J37" s="32"/>
      <c r="K37" t="s">
        <v>6</v>
      </c>
      <c r="L37" s="29">
        <v>500</v>
      </c>
      <c r="M37" s="35">
        <f t="shared" si="0"/>
        <v>0</v>
      </c>
      <c r="N37" s="5" t="s">
        <v>45</v>
      </c>
      <c r="P37" s="28"/>
    </row>
    <row r="38" spans="1:16" x14ac:dyDescent="0.4">
      <c r="A38" s="1" t="s">
        <v>20</v>
      </c>
      <c r="B38" t="s">
        <v>21</v>
      </c>
      <c r="J38" s="32"/>
      <c r="K38" t="s">
        <v>6</v>
      </c>
      <c r="L38" s="29">
        <v>250</v>
      </c>
      <c r="M38" s="35">
        <f t="shared" si="0"/>
        <v>0</v>
      </c>
      <c r="N38" s="5" t="s">
        <v>45</v>
      </c>
      <c r="P38" s="28"/>
    </row>
    <row r="39" spans="1:16" x14ac:dyDescent="0.4">
      <c r="A39" s="1" t="s">
        <v>22</v>
      </c>
      <c r="B39" t="s">
        <v>23</v>
      </c>
      <c r="J39" s="32"/>
      <c r="K39" t="s">
        <v>6</v>
      </c>
      <c r="L39" s="29">
        <v>500</v>
      </c>
      <c r="M39" s="35">
        <f t="shared" si="0"/>
        <v>0</v>
      </c>
      <c r="N39" s="5" t="s">
        <v>45</v>
      </c>
      <c r="P39" s="28"/>
    </row>
    <row r="40" spans="1:16" x14ac:dyDescent="0.4">
      <c r="A40" s="1" t="s">
        <v>24</v>
      </c>
      <c r="B40" t="s">
        <v>25</v>
      </c>
      <c r="J40" s="32"/>
      <c r="K40" t="s">
        <v>6</v>
      </c>
      <c r="L40" s="29">
        <v>100</v>
      </c>
      <c r="M40" s="35">
        <f t="shared" si="0"/>
        <v>0</v>
      </c>
      <c r="N40" s="5" t="s">
        <v>45</v>
      </c>
      <c r="P40" s="28"/>
    </row>
    <row r="41" spans="1:16" x14ac:dyDescent="0.4">
      <c r="A41" s="1" t="s">
        <v>26</v>
      </c>
      <c r="B41" t="s">
        <v>27</v>
      </c>
      <c r="J41" s="32"/>
      <c r="K41" t="s">
        <v>6</v>
      </c>
      <c r="L41" s="29">
        <v>1000</v>
      </c>
      <c r="M41" s="35">
        <f t="shared" si="0"/>
        <v>0</v>
      </c>
      <c r="N41" s="5" t="s">
        <v>45</v>
      </c>
      <c r="P41" s="28"/>
    </row>
    <row r="42" spans="1:16" x14ac:dyDescent="0.4">
      <c r="A42" s="1" t="s">
        <v>28</v>
      </c>
      <c r="B42" t="s">
        <v>29</v>
      </c>
      <c r="J42" s="32"/>
      <c r="K42" t="s">
        <v>6</v>
      </c>
      <c r="L42" s="29">
        <v>500</v>
      </c>
      <c r="M42" s="35">
        <f t="shared" si="0"/>
        <v>0</v>
      </c>
      <c r="N42" s="5" t="s">
        <v>45</v>
      </c>
      <c r="P42" s="28"/>
    </row>
    <row r="43" spans="1:16" x14ac:dyDescent="0.4">
      <c r="A43" s="1" t="s">
        <v>30</v>
      </c>
      <c r="B43" t="s">
        <v>31</v>
      </c>
      <c r="J43" s="32"/>
      <c r="K43" t="s">
        <v>6</v>
      </c>
      <c r="L43" s="29">
        <v>54</v>
      </c>
      <c r="M43" s="35">
        <f t="shared" si="0"/>
        <v>0</v>
      </c>
      <c r="N43" s="5" t="s">
        <v>45</v>
      </c>
      <c r="P43" s="28"/>
    </row>
    <row r="44" spans="1:16" x14ac:dyDescent="0.4">
      <c r="A44" s="1" t="s">
        <v>32</v>
      </c>
      <c r="B44" t="s">
        <v>33</v>
      </c>
      <c r="J44" s="32"/>
      <c r="K44" t="s">
        <v>6</v>
      </c>
      <c r="L44" s="29">
        <v>37</v>
      </c>
      <c r="M44" s="35">
        <f t="shared" si="0"/>
        <v>0</v>
      </c>
      <c r="N44" s="5" t="s">
        <v>45</v>
      </c>
      <c r="P44" s="28"/>
    </row>
    <row r="45" spans="1:16" x14ac:dyDescent="0.4">
      <c r="A45" s="1" t="s">
        <v>34</v>
      </c>
      <c r="B45" t="s">
        <v>36</v>
      </c>
      <c r="J45" s="32"/>
      <c r="K45" t="s">
        <v>6</v>
      </c>
      <c r="L45" s="29">
        <v>200</v>
      </c>
      <c r="M45" s="35">
        <f t="shared" si="0"/>
        <v>0</v>
      </c>
      <c r="N45" s="5" t="s">
        <v>45</v>
      </c>
      <c r="P45" s="28"/>
    </row>
    <row r="46" spans="1:16" ht="19.5" thickBot="1" x14ac:dyDescent="0.45">
      <c r="A46" s="1" t="s">
        <v>35</v>
      </c>
      <c r="B46" t="s">
        <v>37</v>
      </c>
      <c r="J46" s="32"/>
      <c r="K46" t="s">
        <v>6</v>
      </c>
      <c r="L46" s="29">
        <v>500</v>
      </c>
      <c r="M46" s="34">
        <f t="shared" si="0"/>
        <v>0</v>
      </c>
      <c r="N46" s="5" t="s">
        <v>45</v>
      </c>
      <c r="P46" s="28"/>
    </row>
    <row r="47" spans="1:16" ht="20.25" thickTop="1" thickBot="1" x14ac:dyDescent="0.45">
      <c r="A47" s="1" t="s">
        <v>38</v>
      </c>
      <c r="B47" t="s">
        <v>62</v>
      </c>
      <c r="J47" s="2"/>
      <c r="L47" s="6" t="s">
        <v>47</v>
      </c>
      <c r="M47" s="31">
        <f>SUM(M29:M46)</f>
        <v>0</v>
      </c>
      <c r="N47" s="5" t="s">
        <v>45</v>
      </c>
    </row>
    <row r="48" spans="1:16" ht="19.5" thickTop="1" x14ac:dyDescent="0.4">
      <c r="J48" s="2"/>
      <c r="M48" s="2"/>
    </row>
    <row r="50" spans="1:14" ht="19.5" x14ac:dyDescent="0.4">
      <c r="A50" s="16" t="s">
        <v>76</v>
      </c>
      <c r="B50" s="17"/>
      <c r="C50" s="17"/>
      <c r="D50" s="17"/>
      <c r="E50" s="17"/>
      <c r="F50" s="17"/>
      <c r="G50" s="17"/>
      <c r="H50" s="17"/>
      <c r="I50" s="17"/>
      <c r="J50" s="17"/>
      <c r="K50" s="17"/>
      <c r="L50" s="17"/>
      <c r="M50" s="17"/>
      <c r="N50" s="17"/>
    </row>
    <row r="51" spans="1:14" x14ac:dyDescent="0.4">
      <c r="A51" s="1" t="s">
        <v>0</v>
      </c>
      <c r="B51" t="s">
        <v>66</v>
      </c>
      <c r="J51" s="32"/>
      <c r="K51" t="s">
        <v>45</v>
      </c>
      <c r="L51" s="14"/>
    </row>
    <row r="52" spans="1:14" x14ac:dyDescent="0.4">
      <c r="A52" s="1" t="s">
        <v>1</v>
      </c>
      <c r="B52" t="s">
        <v>65</v>
      </c>
      <c r="J52" s="33"/>
      <c r="K52" t="s">
        <v>45</v>
      </c>
    </row>
    <row r="53" spans="1:14" x14ac:dyDescent="0.4">
      <c r="A53" s="1" t="s">
        <v>2</v>
      </c>
      <c r="B53" t="s">
        <v>3</v>
      </c>
      <c r="J53" s="34">
        <f>J52-J51</f>
        <v>0</v>
      </c>
      <c r="K53" s="5" t="s">
        <v>45</v>
      </c>
    </row>
    <row r="54" spans="1:14" ht="19.5" thickBot="1" x14ac:dyDescent="0.45">
      <c r="A54" s="1" t="s">
        <v>4</v>
      </c>
      <c r="B54" t="s">
        <v>135</v>
      </c>
      <c r="J54" s="33"/>
      <c r="K54" t="s">
        <v>79</v>
      </c>
    </row>
    <row r="55" spans="1:14" ht="20.25" thickTop="1" thickBot="1" x14ac:dyDescent="0.45">
      <c r="A55" s="1" t="s">
        <v>10</v>
      </c>
      <c r="B55" s="3" t="s">
        <v>61</v>
      </c>
      <c r="I55" s="6" t="s">
        <v>48</v>
      </c>
      <c r="J55" s="31">
        <f>J53*J54</f>
        <v>0</v>
      </c>
      <c r="K55" s="5" t="s">
        <v>45</v>
      </c>
    </row>
    <row r="56" spans="1:14" ht="19.5" thickTop="1" x14ac:dyDescent="0.4">
      <c r="A56" s="1"/>
      <c r="B56" s="3"/>
      <c r="J56" s="2"/>
    </row>
    <row r="58" spans="1:14" ht="19.5" x14ac:dyDescent="0.4">
      <c r="A58" s="16" t="s">
        <v>77</v>
      </c>
      <c r="B58" s="17"/>
      <c r="C58" s="17"/>
      <c r="D58" s="17"/>
      <c r="E58" s="17"/>
      <c r="F58" s="17"/>
      <c r="G58" s="17"/>
      <c r="H58" s="17"/>
      <c r="I58" s="17"/>
      <c r="J58" s="17"/>
      <c r="K58" s="17"/>
      <c r="L58" s="17"/>
      <c r="M58" s="17"/>
      <c r="N58" s="17"/>
    </row>
    <row r="59" spans="1:14" x14ac:dyDescent="0.4">
      <c r="A59" s="1"/>
      <c r="B59" t="s">
        <v>78</v>
      </c>
      <c r="J59" s="39" t="s">
        <v>59</v>
      </c>
      <c r="K59" s="40"/>
      <c r="L59" s="40" t="s">
        <v>57</v>
      </c>
      <c r="M59" s="40" t="s">
        <v>58</v>
      </c>
    </row>
    <row r="60" spans="1:14" x14ac:dyDescent="0.4">
      <c r="A60" s="1" t="s">
        <v>0</v>
      </c>
      <c r="B60" t="s">
        <v>39</v>
      </c>
      <c r="J60" s="32"/>
      <c r="K60" t="s">
        <v>6</v>
      </c>
      <c r="L60" s="29">
        <v>61</v>
      </c>
      <c r="M60" s="30">
        <f>J60*L60</f>
        <v>0</v>
      </c>
      <c r="N60" s="5" t="s">
        <v>45</v>
      </c>
    </row>
    <row r="61" spans="1:14" x14ac:dyDescent="0.4">
      <c r="A61" s="1" t="s">
        <v>1</v>
      </c>
      <c r="B61" t="s">
        <v>40</v>
      </c>
      <c r="J61" s="32"/>
      <c r="K61" t="s">
        <v>6</v>
      </c>
      <c r="L61" s="29">
        <v>92</v>
      </c>
      <c r="M61" s="30">
        <f t="shared" ref="M61:M65" si="1">J61*L61</f>
        <v>0</v>
      </c>
      <c r="N61" s="5" t="s">
        <v>45</v>
      </c>
    </row>
    <row r="62" spans="1:14" x14ac:dyDescent="0.4">
      <c r="A62" s="1" t="s">
        <v>2</v>
      </c>
      <c r="B62" t="s">
        <v>41</v>
      </c>
      <c r="J62" s="32"/>
      <c r="K62" t="s">
        <v>6</v>
      </c>
      <c r="L62" s="29">
        <v>123</v>
      </c>
      <c r="M62" s="30">
        <f t="shared" si="1"/>
        <v>0</v>
      </c>
      <c r="N62" s="5" t="s">
        <v>45</v>
      </c>
    </row>
    <row r="63" spans="1:14" x14ac:dyDescent="0.4">
      <c r="A63" s="1" t="s">
        <v>4</v>
      </c>
      <c r="B63" t="s">
        <v>42</v>
      </c>
      <c r="J63" s="32"/>
      <c r="K63" t="s">
        <v>6</v>
      </c>
      <c r="L63" s="29">
        <v>128</v>
      </c>
      <c r="M63" s="30">
        <f t="shared" si="1"/>
        <v>0</v>
      </c>
      <c r="N63" s="5" t="s">
        <v>45</v>
      </c>
    </row>
    <row r="64" spans="1:14" x14ac:dyDescent="0.4">
      <c r="A64" s="1" t="s">
        <v>10</v>
      </c>
      <c r="B64" t="s">
        <v>43</v>
      </c>
      <c r="J64" s="32"/>
      <c r="K64" t="s">
        <v>6</v>
      </c>
      <c r="L64" s="29">
        <v>192</v>
      </c>
      <c r="M64" s="30">
        <f t="shared" si="1"/>
        <v>0</v>
      </c>
      <c r="N64" s="5" t="s">
        <v>45</v>
      </c>
    </row>
    <row r="65" spans="1:15" ht="19.5" thickBot="1" x14ac:dyDescent="0.45">
      <c r="A65" s="1" t="s">
        <v>12</v>
      </c>
      <c r="B65" t="s">
        <v>44</v>
      </c>
      <c r="J65" s="32"/>
      <c r="K65" t="s">
        <v>6</v>
      </c>
      <c r="L65" s="29">
        <v>256</v>
      </c>
      <c r="M65" s="30">
        <f t="shared" si="1"/>
        <v>0</v>
      </c>
      <c r="N65" s="5" t="s">
        <v>45</v>
      </c>
    </row>
    <row r="66" spans="1:15" ht="20.25" thickTop="1" thickBot="1" x14ac:dyDescent="0.45">
      <c r="A66" s="1" t="s">
        <v>14</v>
      </c>
      <c r="B66" t="s">
        <v>60</v>
      </c>
      <c r="J66" s="2"/>
      <c r="L66" s="6" t="s">
        <v>49</v>
      </c>
      <c r="M66" s="31">
        <f>SUM(M60:M65)</f>
        <v>0</v>
      </c>
      <c r="N66" s="5" t="s">
        <v>45</v>
      </c>
    </row>
    <row r="67" spans="1:15" ht="19.5" thickTop="1" x14ac:dyDescent="0.4">
      <c r="A67" s="1"/>
      <c r="J67" s="2"/>
      <c r="M67" s="2"/>
    </row>
    <row r="68" spans="1:15" ht="19.5" thickBot="1" x14ac:dyDescent="0.45">
      <c r="A68" s="1"/>
      <c r="J68" s="2"/>
      <c r="M68" s="2"/>
    </row>
    <row r="69" spans="1:15" ht="21" thickTop="1" thickBot="1" x14ac:dyDescent="0.45">
      <c r="A69" s="18" t="s">
        <v>64</v>
      </c>
      <c r="B69" s="20"/>
      <c r="C69" s="20"/>
      <c r="D69" s="17"/>
      <c r="E69" s="17"/>
      <c r="F69" s="17"/>
      <c r="G69" s="17"/>
      <c r="H69" s="17"/>
      <c r="I69" s="17"/>
      <c r="J69" s="21"/>
      <c r="K69" s="17"/>
      <c r="L69" s="22" t="s">
        <v>50</v>
      </c>
      <c r="M69" s="31">
        <f>SUM(J12,L24,M47,J55,M66)</f>
        <v>0</v>
      </c>
      <c r="N69" s="20" t="s">
        <v>45</v>
      </c>
    </row>
    <row r="70" spans="1:15" ht="19.5" thickTop="1" x14ac:dyDescent="0.4">
      <c r="A70" s="7"/>
      <c r="B70" s="5"/>
      <c r="C70" s="5"/>
      <c r="D70" s="6"/>
      <c r="E70" s="2"/>
      <c r="F70" s="5"/>
      <c r="J70" s="2"/>
      <c r="M70" s="2"/>
    </row>
    <row r="71" spans="1:15" ht="19.5" thickBot="1" x14ac:dyDescent="0.45">
      <c r="A71" s="7"/>
      <c r="B71" s="5"/>
      <c r="C71" s="5"/>
      <c r="D71" s="6"/>
      <c r="E71" s="2"/>
      <c r="F71" s="5"/>
      <c r="J71" s="2"/>
      <c r="M71" s="2"/>
    </row>
    <row r="72" spans="1:15" s="49" customFormat="1" ht="19.5" customHeight="1" thickTop="1" thickBot="1" x14ac:dyDescent="0.45">
      <c r="A72" s="23" t="s">
        <v>108</v>
      </c>
      <c r="B72" s="24"/>
      <c r="C72" s="24"/>
      <c r="D72" s="24"/>
      <c r="E72" s="46"/>
      <c r="F72" s="47"/>
      <c r="G72" s="47"/>
      <c r="H72" s="47"/>
      <c r="I72" s="47"/>
      <c r="J72" s="48"/>
      <c r="K72" s="47"/>
      <c r="L72" s="47"/>
      <c r="M72" s="37">
        <v>0</v>
      </c>
      <c r="N72" s="20"/>
    </row>
    <row r="73" spans="1:15" ht="19.5" customHeight="1" thickTop="1" x14ac:dyDescent="0.4">
      <c r="A73" s="7"/>
      <c r="B73" s="76" t="s">
        <v>109</v>
      </c>
      <c r="C73" s="10"/>
      <c r="D73" s="9"/>
      <c r="E73" s="8"/>
      <c r="J73" s="2"/>
    </row>
    <row r="74" spans="1:15" ht="19.5" customHeight="1" thickBot="1" x14ac:dyDescent="0.45">
      <c r="A74" s="7"/>
      <c r="B74" s="10"/>
      <c r="C74" s="10"/>
      <c r="D74" s="9"/>
      <c r="E74" s="8"/>
      <c r="J74" s="2"/>
      <c r="L74" s="53" t="s">
        <v>73</v>
      </c>
    </row>
    <row r="75" spans="1:15" ht="29.25" customHeight="1" thickTop="1" thickBot="1" x14ac:dyDescent="0.45">
      <c r="A75" s="7"/>
      <c r="B75" s="10"/>
      <c r="C75" s="10"/>
      <c r="D75" s="9"/>
      <c r="E75" s="8"/>
      <c r="H75" s="8"/>
      <c r="I75" s="8"/>
      <c r="J75" s="8"/>
      <c r="K75" s="8"/>
      <c r="L75" s="15" t="s">
        <v>112</v>
      </c>
      <c r="M75" s="31">
        <f>ROUNDDOWN(M69*(1+M72),0)</f>
        <v>0</v>
      </c>
      <c r="N75" s="4" t="s">
        <v>45</v>
      </c>
      <c r="O75" s="75">
        <f>ROUND(M69*(1+M72),0)</f>
        <v>0</v>
      </c>
    </row>
    <row r="76" spans="1:15" ht="19.5" thickTop="1" x14ac:dyDescent="0.4">
      <c r="A76" s="7"/>
      <c r="B76" s="5"/>
      <c r="C76" s="5"/>
      <c r="D76" s="6"/>
      <c r="E76" s="2"/>
      <c r="F76" s="5"/>
      <c r="J76" s="2"/>
      <c r="L76" s="38"/>
      <c r="M76" s="2"/>
    </row>
    <row r="77" spans="1:15" ht="19.5" thickBot="1" x14ac:dyDescent="0.45">
      <c r="A77" s="7"/>
      <c r="B77" s="5"/>
      <c r="C77" s="5"/>
      <c r="D77" s="6"/>
      <c r="E77" s="2"/>
      <c r="F77" s="5"/>
      <c r="J77" s="2"/>
      <c r="L77" s="38"/>
      <c r="M77" s="2"/>
    </row>
    <row r="78" spans="1:15" ht="21" thickTop="1" thickBot="1" x14ac:dyDescent="0.45">
      <c r="A78" s="18" t="s">
        <v>70</v>
      </c>
      <c r="B78" s="41"/>
      <c r="C78" s="41"/>
      <c r="D78" s="41"/>
      <c r="E78" s="42"/>
      <c r="F78" s="43"/>
      <c r="G78" s="43"/>
      <c r="H78" s="43"/>
      <c r="I78" s="43"/>
      <c r="J78" s="44"/>
      <c r="K78" s="43"/>
      <c r="L78" s="50" t="s">
        <v>80</v>
      </c>
      <c r="M78" s="54"/>
      <c r="N78" s="16" t="s">
        <v>45</v>
      </c>
    </row>
    <row r="79" spans="1:15" ht="19.5" customHeight="1" thickTop="1" x14ac:dyDescent="0.4">
      <c r="A79" s="7"/>
      <c r="B79" s="10"/>
      <c r="C79" s="10"/>
      <c r="D79" s="9"/>
      <c r="E79" s="8"/>
      <c r="J79" s="2"/>
    </row>
    <row r="80" spans="1:15" ht="19.5" customHeight="1" thickBot="1" x14ac:dyDescent="0.45">
      <c r="A80" s="7"/>
      <c r="B80" s="10"/>
      <c r="C80" s="10"/>
      <c r="D80" s="9"/>
      <c r="E80" s="8"/>
      <c r="J80" s="2"/>
    </row>
    <row r="81" spans="1:14" ht="21" thickTop="1" thickBot="1" x14ac:dyDescent="0.45">
      <c r="A81" s="18" t="s">
        <v>71</v>
      </c>
      <c r="B81" s="41"/>
      <c r="C81" s="41"/>
      <c r="D81" s="41"/>
      <c r="E81" s="42"/>
      <c r="F81" s="43"/>
      <c r="G81" s="43"/>
      <c r="H81" s="43"/>
      <c r="I81" s="43"/>
      <c r="J81" s="44"/>
      <c r="K81" s="43"/>
      <c r="L81" s="50" t="s">
        <v>81</v>
      </c>
      <c r="M81" s="55"/>
      <c r="N81" s="16" t="s">
        <v>67</v>
      </c>
    </row>
    <row r="82" spans="1:14" ht="19.5" customHeight="1" thickTop="1" x14ac:dyDescent="0.4">
      <c r="A82" s="7"/>
      <c r="B82" s="10"/>
      <c r="C82" s="10"/>
      <c r="D82" s="9"/>
      <c r="E82" s="8"/>
      <c r="J82" s="2"/>
    </row>
    <row r="83" spans="1:14" ht="19.5" customHeight="1" thickBot="1" x14ac:dyDescent="0.45">
      <c r="A83" s="7"/>
      <c r="B83" s="10"/>
      <c r="C83" s="10"/>
      <c r="D83" s="9"/>
      <c r="E83" s="8"/>
      <c r="J83" s="2"/>
    </row>
    <row r="84" spans="1:14" s="45" customFormat="1" ht="19.5" customHeight="1" thickTop="1" thickBot="1" x14ac:dyDescent="0.45">
      <c r="A84" s="18" t="s">
        <v>72</v>
      </c>
      <c r="B84" s="41"/>
      <c r="C84" s="41"/>
      <c r="D84" s="41"/>
      <c r="E84" s="42"/>
      <c r="F84" s="43"/>
      <c r="G84" s="43"/>
      <c r="H84" s="43"/>
      <c r="I84" s="43"/>
      <c r="J84" s="44"/>
      <c r="K84" s="43"/>
      <c r="L84" s="50" t="s">
        <v>82</v>
      </c>
      <c r="M84" s="55"/>
      <c r="N84" s="16" t="s">
        <v>45</v>
      </c>
    </row>
    <row r="85" spans="1:14" ht="19.5" customHeight="1" thickTop="1" x14ac:dyDescent="0.4">
      <c r="A85" s="7"/>
      <c r="B85" s="10"/>
      <c r="C85" s="10"/>
      <c r="D85" s="9"/>
      <c r="E85" s="8"/>
      <c r="J85" s="2"/>
      <c r="M85" s="52" t="str">
        <f>IF(M84&lt;M75,"エラー！","")</f>
        <v/>
      </c>
    </row>
    <row r="86" spans="1:14" ht="19.5" customHeight="1" thickBot="1" x14ac:dyDescent="0.45">
      <c r="A86" s="7"/>
      <c r="B86" s="10"/>
      <c r="C86" s="10"/>
      <c r="D86" s="9"/>
      <c r="E86" s="8"/>
      <c r="J86" s="2"/>
    </row>
    <row r="87" spans="1:14" s="45" customFormat="1" ht="19.5" customHeight="1" thickTop="1" thickBot="1" x14ac:dyDescent="0.45">
      <c r="A87" s="18" t="s">
        <v>84</v>
      </c>
      <c r="B87" s="41"/>
      <c r="C87" s="41"/>
      <c r="D87" s="41"/>
      <c r="E87" s="42"/>
      <c r="F87" s="43"/>
      <c r="G87" s="43"/>
      <c r="H87" s="43"/>
      <c r="I87" s="43"/>
      <c r="J87" s="44"/>
      <c r="K87" s="43"/>
      <c r="L87" s="50" t="s">
        <v>83</v>
      </c>
      <c r="M87" s="51">
        <f>M84-M75</f>
        <v>0</v>
      </c>
      <c r="N87" s="16" t="s">
        <v>45</v>
      </c>
    </row>
    <row r="88" spans="1:14" ht="19.5" customHeight="1" thickTop="1" x14ac:dyDescent="0.4">
      <c r="A88" s="7"/>
      <c r="B88" s="10"/>
      <c r="C88" s="10"/>
      <c r="D88" s="9"/>
      <c r="E88" s="8"/>
      <c r="J88" s="2"/>
    </row>
    <row r="89" spans="1:14" ht="19.5" customHeight="1" thickBot="1" x14ac:dyDescent="0.45">
      <c r="A89" s="11"/>
      <c r="B89" s="10"/>
      <c r="C89" s="10"/>
      <c r="D89" s="9"/>
      <c r="E89" s="8"/>
      <c r="J89" s="2"/>
      <c r="M89" s="2"/>
    </row>
    <row r="90" spans="1:14" ht="21" thickTop="1" thickBot="1" x14ac:dyDescent="0.45">
      <c r="A90" s="61" t="s">
        <v>68</v>
      </c>
      <c r="B90" s="41"/>
      <c r="C90" s="41"/>
      <c r="D90" s="41"/>
      <c r="E90" s="41"/>
      <c r="F90" s="44"/>
      <c r="G90" s="43"/>
      <c r="H90" s="43"/>
      <c r="I90" s="43"/>
      <c r="J90" s="44"/>
      <c r="K90" s="43"/>
      <c r="L90" s="50" t="s">
        <v>69</v>
      </c>
      <c r="M90" s="51">
        <f>IF(ROUNDDOWN((M84-M75)*M78*0.1,0)&gt;=M81,M81,ROUNDDOWN((M84-M75)*M78*0.1,0))</f>
        <v>0</v>
      </c>
      <c r="N90" s="16" t="s">
        <v>67</v>
      </c>
    </row>
    <row r="91" spans="1:14" s="25" customFormat="1" ht="20.25" thickTop="1" x14ac:dyDescent="0.4">
      <c r="A91" s="62"/>
      <c r="B91" s="56"/>
      <c r="C91" s="56"/>
      <c r="D91" s="56"/>
      <c r="E91" s="56"/>
      <c r="F91" s="58"/>
      <c r="G91" s="57"/>
      <c r="H91" s="57"/>
      <c r="I91" s="57"/>
      <c r="J91" s="58"/>
      <c r="K91" s="57"/>
      <c r="L91" s="53"/>
      <c r="M91" s="63"/>
      <c r="N91" s="59"/>
    </row>
    <row r="92" spans="1:14" ht="19.5" thickBot="1" x14ac:dyDescent="0.45">
      <c r="A92" s="2"/>
      <c r="B92" s="2"/>
      <c r="C92" s="2"/>
      <c r="D92" s="2"/>
      <c r="E92" s="2"/>
      <c r="F92" s="2"/>
      <c r="G92" s="2"/>
      <c r="H92" s="2"/>
      <c r="I92" s="2"/>
      <c r="J92" s="2"/>
      <c r="K92" s="2"/>
      <c r="L92" s="2"/>
      <c r="N92" s="2"/>
    </row>
    <row r="93" spans="1:14" ht="21" thickTop="1" thickBot="1" x14ac:dyDescent="0.45">
      <c r="A93" s="61" t="s">
        <v>113</v>
      </c>
      <c r="B93" s="41"/>
      <c r="C93" s="41"/>
      <c r="D93" s="41"/>
      <c r="E93" s="41"/>
      <c r="F93" s="44"/>
      <c r="G93" s="43"/>
      <c r="H93" s="43"/>
      <c r="I93" s="43"/>
      <c r="J93" s="44"/>
      <c r="K93" s="43"/>
      <c r="L93" s="50" t="s">
        <v>91</v>
      </c>
      <c r="M93" s="51">
        <f>ROUNDDOWN(O75*M78,0)</f>
        <v>0</v>
      </c>
      <c r="N93" s="16" t="s">
        <v>67</v>
      </c>
    </row>
    <row r="94" spans="1:14" ht="19.5" thickTop="1" x14ac:dyDescent="0.4"/>
  </sheetData>
  <mergeCells count="12">
    <mergeCell ref="I5:J5"/>
    <mergeCell ref="K5:M5"/>
    <mergeCell ref="A2:N2"/>
    <mergeCell ref="I3:J3"/>
    <mergeCell ref="K3:M3"/>
    <mergeCell ref="I4:J4"/>
    <mergeCell ref="K4:M4"/>
    <mergeCell ref="I6:J6"/>
    <mergeCell ref="K6:M6"/>
    <mergeCell ref="I7:J7"/>
    <mergeCell ref="K7:M7"/>
    <mergeCell ref="B13:K14"/>
  </mergeCells>
  <phoneticPr fontId="1"/>
  <dataValidations count="1">
    <dataValidation type="list" showInputMessage="1" showErrorMessage="1" sqref="J18:J19">
      <formula1>"はい,いいえ"</formula1>
    </dataValidation>
  </dataValidations>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まとめシート</vt:lpstr>
      <vt:lpstr>計算シート</vt:lpstr>
      <vt:lpstr>個人計算用 (説明)</vt:lpstr>
      <vt:lpstr>まとめシート!Print_Area</vt:lpstr>
      <vt:lpstr>計算シート!Print_Area</vt:lpstr>
      <vt:lpstr>'個人計算用 (説明)'!Print_Area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ashiya</cp:lastModifiedBy>
  <cp:lastPrinted>2020-04-20T08:53:08Z</cp:lastPrinted>
  <dcterms:modified xsi:type="dcterms:W3CDTF">2020-04-23T05:03:39Z</dcterms:modified>
</cp:coreProperties>
</file>