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filterPrivacy="1" defaultThemeVersion="166925"/>
  <xr:revisionPtr revIDLastSave="0" documentId="8_{9F3E8DA9-29EA-4A9E-AE67-FE20B7A7D34F}" xr6:coauthVersionLast="36" xr6:coauthVersionMax="36" xr10:uidLastSave="{00000000-0000-0000-0000-000000000000}"/>
  <bookViews>
    <workbookView xWindow="0" yWindow="0" windowWidth="17820" windowHeight="4395" firstSheet="1" activeTab="1" xr2:uid="{04D89B36-6527-4179-8C23-D2E5327AE10D}"/>
  </bookViews>
  <sheets>
    <sheet name="シミュレーション例　太陽光単体(FIT 25年度4月～9月)" sheetId="24" r:id="rId1"/>
    <sheet name="太陽光単体(FIT 25年度4月～9月)" sheetId="17" r:id="rId2"/>
    <sheet name="太陽光＋蓄電池(FIT 25年度4月～9月)" sheetId="22" r:id="rId3"/>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2" l="1"/>
  <c r="F10" i="17"/>
  <c r="F10" i="24"/>
  <c r="F13" i="24"/>
  <c r="G13" i="24" s="1"/>
  <c r="C10" i="24"/>
  <c r="D10" i="24" s="1"/>
  <c r="E10" i="24" s="1"/>
  <c r="G10" i="24" s="1"/>
  <c r="C9" i="24"/>
  <c r="G7" i="24"/>
  <c r="E13" i="22"/>
  <c r="G13" i="22" s="1"/>
  <c r="C10" i="22"/>
  <c r="D10" i="22" s="1"/>
  <c r="C9" i="22"/>
  <c r="G7" i="22"/>
  <c r="F13" i="17"/>
  <c r="G13" i="17" s="1"/>
  <c r="C10" i="17"/>
  <c r="C9" i="17"/>
  <c r="G7" i="17"/>
  <c r="G15" i="24" l="1"/>
  <c r="D9" i="24"/>
  <c r="E9" i="24" s="1"/>
  <c r="G9" i="24" s="1"/>
  <c r="G16" i="24" s="1"/>
  <c r="E10" i="22"/>
  <c r="G10" i="22" s="1"/>
  <c r="G15" i="22" s="1"/>
  <c r="D9" i="22"/>
  <c r="E9" i="22" s="1"/>
  <c r="G9" i="22" s="1"/>
  <c r="G16" i="22" s="1"/>
  <c r="D9" i="17"/>
  <c r="E9" i="17" s="1"/>
  <c r="G9" i="17" s="1"/>
  <c r="G16" i="17" s="1"/>
  <c r="D10" i="17"/>
  <c r="E10" i="17" s="1"/>
  <c r="G10" i="17" s="1"/>
  <c r="G15" i="17" s="1"/>
  <c r="G17" i="24" l="1"/>
  <c r="G17" i="22"/>
  <c r="G17" i="17" l="1"/>
</calcChain>
</file>

<file path=xl/sharedStrings.xml><?xml version="1.0" encoding="utf-8"?>
<sst xmlns="http://schemas.openxmlformats.org/spreadsheetml/2006/main" count="119" uniqueCount="41">
  <si>
    <t>FIT</t>
    <phoneticPr fontId="4"/>
  </si>
  <si>
    <t>非FIT</t>
    <rPh sb="0" eb="4">
      <t>ヒフィ</t>
    </rPh>
    <phoneticPr fontId="4"/>
  </si>
  <si>
    <t>＜注意＞</t>
    <rPh sb="1" eb="3">
      <t>チュウイ</t>
    </rPh>
    <phoneticPr fontId="4"/>
  </si>
  <si>
    <t>自家消費率</t>
    <rPh sb="0" eb="2">
      <t>ジカ</t>
    </rPh>
    <rPh sb="2" eb="5">
      <t>ショウヒリツ</t>
    </rPh>
    <phoneticPr fontId="4"/>
  </si>
  <si>
    <t>％</t>
    <phoneticPr fontId="4"/>
  </si>
  <si>
    <t>補助金なし（10年間計）</t>
    <rPh sb="8" eb="10">
      <t>ネンカン</t>
    </rPh>
    <rPh sb="10" eb="11">
      <t>ケイ</t>
    </rPh>
    <phoneticPr fontId="4"/>
  </si>
  <si>
    <t>補助金あり（10年間計）</t>
    <phoneticPr fontId="4"/>
  </si>
  <si>
    <t>差額</t>
    <rPh sb="0" eb="2">
      <t>サガク</t>
    </rPh>
    <phoneticPr fontId="4"/>
  </si>
  <si>
    <t>売電金額(10年間)</t>
    <rPh sb="0" eb="2">
      <t>バイデン</t>
    </rPh>
    <rPh sb="2" eb="4">
      <t>キンガク</t>
    </rPh>
    <rPh sb="7" eb="9">
      <t>ネンカン</t>
    </rPh>
    <phoneticPr fontId="4"/>
  </si>
  <si>
    <t>補助額合計</t>
    <rPh sb="0" eb="3">
      <t>ホジョガク</t>
    </rPh>
    <rPh sb="3" eb="5">
      <t>ゴウケイ</t>
    </rPh>
    <phoneticPr fontId="4"/>
  </si>
  <si>
    <t>太陽光設置容量</t>
    <rPh sb="0" eb="3">
      <t>タイヨウコウ</t>
    </rPh>
    <rPh sb="3" eb="5">
      <t>セッチ</t>
    </rPh>
    <rPh sb="5" eb="7">
      <t>ヨウリョウ</t>
    </rPh>
    <phoneticPr fontId="4"/>
  </si>
  <si>
    <t>FIT（売電金額）</t>
    <rPh sb="4" eb="6">
      <t>バイデン</t>
    </rPh>
    <rPh sb="6" eb="8">
      <t>キンガク</t>
    </rPh>
    <phoneticPr fontId="4"/>
  </si>
  <si>
    <t>非FIT（売電金額＋補助金）</t>
    <rPh sb="0" eb="1">
      <t>ヒ</t>
    </rPh>
    <rPh sb="7" eb="9">
      <t>キンガク</t>
    </rPh>
    <rPh sb="10" eb="13">
      <t>ホジョキン</t>
    </rPh>
    <phoneticPr fontId="4"/>
  </si>
  <si>
    <t>補助金額</t>
    <rPh sb="0" eb="2">
      <t>ホジョ</t>
    </rPh>
    <rPh sb="2" eb="4">
      <t>キンガク</t>
    </rPh>
    <phoneticPr fontId="4"/>
  </si>
  <si>
    <t>太陽光導入　簡易シミュレーション試算(対象：個人）</t>
    <rPh sb="0" eb="3">
      <t>タイヨウコウ</t>
    </rPh>
    <rPh sb="3" eb="5">
      <t>ドウニュウ</t>
    </rPh>
    <rPh sb="6" eb="8">
      <t>カンイ</t>
    </rPh>
    <rPh sb="16" eb="18">
      <t>シサン</t>
    </rPh>
    <rPh sb="19" eb="21">
      <t>タイショウ</t>
    </rPh>
    <rPh sb="22" eb="24">
      <t>コジン</t>
    </rPh>
    <phoneticPr fontId="4"/>
  </si>
  <si>
    <t>①</t>
    <phoneticPr fontId="4"/>
  </si>
  <si>
    <t>②</t>
    <phoneticPr fontId="4"/>
  </si>
  <si>
    <t>③</t>
    <phoneticPr fontId="4"/>
  </si>
  <si>
    <t>②＋③</t>
    <phoneticPr fontId="4"/>
  </si>
  <si>
    <t>ご入力ください</t>
    <rPh sb="1" eb="3">
      <t>ニュウリョク</t>
    </rPh>
    <phoneticPr fontId="4"/>
  </si>
  <si>
    <t>・太陽光発電量は、設置する方角や角度、製品仕様、天候、時季などにより変化します</t>
    <rPh sb="1" eb="7">
      <t>タイヨウコウハツデンリョウ</t>
    </rPh>
    <rPh sb="9" eb="11">
      <t>セッチ</t>
    </rPh>
    <rPh sb="13" eb="15">
      <t>ホウガク</t>
    </rPh>
    <rPh sb="16" eb="18">
      <t>カクド</t>
    </rPh>
    <rPh sb="19" eb="21">
      <t>セイヒン</t>
    </rPh>
    <rPh sb="21" eb="23">
      <t>シヨウ</t>
    </rPh>
    <rPh sb="24" eb="26">
      <t>テンコウ</t>
    </rPh>
    <rPh sb="27" eb="29">
      <t>ジキ</t>
    </rPh>
    <rPh sb="34" eb="36">
      <t>ヘンカ</t>
    </rPh>
    <phoneticPr fontId="4"/>
  </si>
  <si>
    <t>・上記試算結果は、固定価格買取制度（FIT10年）を利用した場合との比較となります</t>
    <rPh sb="1" eb="3">
      <t>ジョウキ</t>
    </rPh>
    <rPh sb="3" eb="5">
      <t>シサン</t>
    </rPh>
    <rPh sb="5" eb="7">
      <t>ケッカ</t>
    </rPh>
    <rPh sb="9" eb="11">
      <t>コテイ</t>
    </rPh>
    <rPh sb="11" eb="17">
      <t>カカクカイトリセイド</t>
    </rPh>
    <rPh sb="26" eb="28">
      <t>リヨウ</t>
    </rPh>
    <rPh sb="30" eb="32">
      <t>バアイ</t>
    </rPh>
    <rPh sb="34" eb="36">
      <t>ヒカク</t>
    </rPh>
    <phoneticPr fontId="4"/>
  </si>
  <si>
    <t>・FIT制度は変更になることがありますので、加入時の制度を必ずご確認ください</t>
    <rPh sb="4" eb="6">
      <t>セイド</t>
    </rPh>
    <rPh sb="7" eb="9">
      <t>ヘンコウ</t>
    </rPh>
    <rPh sb="22" eb="25">
      <t>カニュウジ</t>
    </rPh>
    <rPh sb="26" eb="28">
      <t>セイド</t>
    </rPh>
    <rPh sb="29" eb="30">
      <t>カナラ</t>
    </rPh>
    <rPh sb="32" eb="34">
      <t>カクニン</t>
    </rPh>
    <phoneticPr fontId="4"/>
  </si>
  <si>
    <t>・上記試算は、一定の条件下での簡易計算式となります</t>
    <rPh sb="1" eb="3">
      <t>ジョウキ</t>
    </rPh>
    <rPh sb="3" eb="5">
      <t>シサン</t>
    </rPh>
    <phoneticPr fontId="4"/>
  </si>
  <si>
    <t>・実際の自家消費電力量は、家族構成や電化製品、生活様式などにより必ずしも試算通りの自家消費率とならないことがあります</t>
    <rPh sb="1" eb="3">
      <t>ジッサイ</t>
    </rPh>
    <rPh sb="4" eb="8">
      <t>ジカショウヒ</t>
    </rPh>
    <rPh sb="8" eb="11">
      <t>デンリョクリョウ</t>
    </rPh>
    <rPh sb="13" eb="17">
      <t>カゾクコウセイ</t>
    </rPh>
    <rPh sb="18" eb="20">
      <t>デンカ</t>
    </rPh>
    <rPh sb="20" eb="22">
      <t>セイヒン</t>
    </rPh>
    <rPh sb="23" eb="25">
      <t>セイカツ</t>
    </rPh>
    <rPh sb="25" eb="27">
      <t>ヨウシキ</t>
    </rPh>
    <rPh sb="32" eb="33">
      <t>カナラ</t>
    </rPh>
    <rPh sb="36" eb="38">
      <t>シサン</t>
    </rPh>
    <rPh sb="38" eb="39">
      <t>トオ</t>
    </rPh>
    <rPh sb="41" eb="45">
      <t>ジカショウヒ</t>
    </rPh>
    <rPh sb="45" eb="46">
      <t>リツ</t>
    </rPh>
    <phoneticPr fontId="4"/>
  </si>
  <si>
    <t>・FIT（調達価格1kWhあたり）については、事業認定日が2025年度4月～9月の調達価格での試算となります</t>
    <rPh sb="34" eb="35">
      <t>ド</t>
    </rPh>
    <phoneticPr fontId="4"/>
  </si>
  <si>
    <t>・年間予想発電量については、環境共創イニシアチブ（太陽光発電による平均年間創エネルギー量（kWh）、兵庫県）を元にした試算となります</t>
    <rPh sb="1" eb="3">
      <t>ネンカン</t>
    </rPh>
    <rPh sb="3" eb="5">
      <t>ヨソウ</t>
    </rPh>
    <rPh sb="5" eb="7">
      <t>ハツデン</t>
    </rPh>
    <rPh sb="7" eb="8">
      <t>リョウ</t>
    </rPh>
    <rPh sb="50" eb="53">
      <t>ヒョウゴケン</t>
    </rPh>
    <rPh sb="55" eb="56">
      <t>モト</t>
    </rPh>
    <rPh sb="59" eb="61">
      <t>シサン</t>
    </rPh>
    <phoneticPr fontId="4"/>
  </si>
  <si>
    <t>・補助金額には一定の要件があります</t>
    <rPh sb="1" eb="3">
      <t>ホジョ</t>
    </rPh>
    <rPh sb="3" eb="5">
      <t>キンガク</t>
    </rPh>
    <rPh sb="7" eb="9">
      <t>イッテイ</t>
    </rPh>
    <rPh sb="10" eb="12">
      <t>ヨウケン</t>
    </rPh>
    <phoneticPr fontId="4"/>
  </si>
  <si>
    <t>蓄電池補助額（※1）</t>
    <rPh sb="0" eb="3">
      <t>チクデンチ</t>
    </rPh>
    <rPh sb="3" eb="5">
      <t>ホジョ</t>
    </rPh>
    <rPh sb="5" eb="6">
      <t>ガク</t>
    </rPh>
    <phoneticPr fontId="4"/>
  </si>
  <si>
    <t>・※1 補助対象経費合計額85万円（税抜）以上を想定しております（補助対象経費合計額85万円（税抜）未満の場合は補助金額が変動します）</t>
    <rPh sb="4" eb="6">
      <t>ホジョ</t>
    </rPh>
    <rPh sb="6" eb="8">
      <t>タイショウ</t>
    </rPh>
    <rPh sb="8" eb="10">
      <t>ケイヒ</t>
    </rPh>
    <rPh sb="10" eb="13">
      <t>ゴウケイガク</t>
    </rPh>
    <rPh sb="15" eb="16">
      <t>マン</t>
    </rPh>
    <rPh sb="16" eb="17">
      <t>エン</t>
    </rPh>
    <rPh sb="18" eb="20">
      <t>ゼイヌ</t>
    </rPh>
    <rPh sb="21" eb="23">
      <t>イジョウ</t>
    </rPh>
    <rPh sb="24" eb="26">
      <t>ソウテイ</t>
    </rPh>
    <rPh sb="50" eb="52">
      <t>ミマン</t>
    </rPh>
    <rPh sb="53" eb="55">
      <t>バアイ</t>
    </rPh>
    <rPh sb="56" eb="58">
      <t>ホジョ</t>
    </rPh>
    <rPh sb="58" eb="60">
      <t>キンガク</t>
    </rPh>
    <rPh sb="61" eb="63">
      <t>ヘンドウ</t>
    </rPh>
    <phoneticPr fontId="4"/>
  </si>
  <si>
    <t xml:space="preserve">　　（出典） SII：一般社団法人 環境共創イニシアチブ｜公開データ・資料  </t>
    <rPh sb="3" eb="5">
      <t>シュッテン</t>
    </rPh>
    <phoneticPr fontId="4"/>
  </si>
  <si>
    <t xml:space="preserve">　　（出典） SII：一般社団法人 環境共創イニシアチブ｜公開データ・資料  </t>
    <phoneticPr fontId="4"/>
  </si>
  <si>
    <t>年間予想発電量(kWh)</t>
    <rPh sb="0" eb="2">
      <t>ネンカン</t>
    </rPh>
    <rPh sb="2" eb="4">
      <t>ヨソウ</t>
    </rPh>
    <rPh sb="4" eb="6">
      <t>ハツデン</t>
    </rPh>
    <rPh sb="6" eb="7">
      <t>リョウ</t>
    </rPh>
    <phoneticPr fontId="4"/>
  </si>
  <si>
    <t>年間自家消費電力量(kWh)</t>
    <rPh sb="0" eb="2">
      <t>ネンカン</t>
    </rPh>
    <rPh sb="2" eb="6">
      <t>ジカショウヒ</t>
    </rPh>
    <rPh sb="6" eb="9">
      <t>デンリョクリョウ</t>
    </rPh>
    <phoneticPr fontId="4"/>
  </si>
  <si>
    <r>
      <t>年間余剰電力量(kWh</t>
    </r>
    <r>
      <rPr>
        <sz val="11"/>
        <rFont val="ＭＳ Ｐゴシック"/>
        <family val="3"/>
        <charset val="128"/>
      </rPr>
      <t>)</t>
    </r>
    <rPh sb="0" eb="2">
      <t>ネンカン</t>
    </rPh>
    <rPh sb="2" eb="4">
      <t>ヨジョウ</t>
    </rPh>
    <rPh sb="4" eb="6">
      <t>デンリョク</t>
    </rPh>
    <rPh sb="6" eb="7">
      <t>リョウ</t>
    </rPh>
    <phoneticPr fontId="4"/>
  </si>
  <si>
    <t>買取単価(円/kWh)</t>
    <rPh sb="0" eb="2">
      <t>カイトリ</t>
    </rPh>
    <rPh sb="2" eb="4">
      <t>タンカ</t>
    </rPh>
    <rPh sb="4" eb="6">
      <t>ウリタンカ</t>
    </rPh>
    <rPh sb="5" eb="6">
      <t>エン</t>
    </rPh>
    <phoneticPr fontId="4"/>
  </si>
  <si>
    <t>補助額(7万円/kWh)</t>
    <rPh sb="0" eb="2">
      <t>ホジョ</t>
    </rPh>
    <rPh sb="2" eb="3">
      <t>ガク</t>
    </rPh>
    <phoneticPr fontId="4"/>
  </si>
  <si>
    <t>・非FIT買取単価については、大阪ガス株式会社（芦屋市向けの新設非FIT買取プラン：単価10年平均）の単価を基準としております</t>
    <rPh sb="1" eb="2">
      <t>ヒ</t>
    </rPh>
    <rPh sb="5" eb="7">
      <t>カイトリ</t>
    </rPh>
    <rPh sb="7" eb="9">
      <t>タンカ</t>
    </rPh>
    <rPh sb="15" eb="17">
      <t>オオサカ</t>
    </rPh>
    <rPh sb="19" eb="23">
      <t>カブシキガイシャ</t>
    </rPh>
    <rPh sb="30" eb="32">
      <t>シンセツ</t>
    </rPh>
    <rPh sb="32" eb="33">
      <t>ヒ</t>
    </rPh>
    <rPh sb="36" eb="38">
      <t>カイトリ</t>
    </rPh>
    <rPh sb="42" eb="44">
      <t>タンカ</t>
    </rPh>
    <rPh sb="46" eb="47">
      <t>ネン</t>
    </rPh>
    <rPh sb="47" eb="49">
      <t>ヘイキン</t>
    </rPh>
    <rPh sb="51" eb="53">
      <t>タンカ</t>
    </rPh>
    <rPh sb="54" eb="56">
      <t>キジュン</t>
    </rPh>
    <phoneticPr fontId="4"/>
  </si>
  <si>
    <t>・新設非FIT契約をされますと、以後FIT制度（固定価格買取制度）はご利用できなくなります</t>
    <phoneticPr fontId="4"/>
  </si>
  <si>
    <t>太陽光補助額(7万円/kWh)</t>
    <rPh sb="0" eb="3">
      <t>タイヨウコウ</t>
    </rPh>
    <rPh sb="3" eb="5">
      <t>ホジョ</t>
    </rPh>
    <rPh sb="5" eb="6">
      <t>ガク</t>
    </rPh>
    <phoneticPr fontId="4"/>
  </si>
  <si>
    <t>kW</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</si>
</sst>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
  </numFmts>
  <fonts count="20"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b/>
      <sz val="11"/>
      <color rgb="FFFF0000"/>
      <name val="ＭＳ Ｐゴシック"/>
      <family val="3"/>
      <charset val="128"/>
    </font>
    <font>
      <sz val="11"/>
      <color theme="0"/>
      <name val="ＭＳ Ｐゴシック"/>
      <family val="2"/>
      <charset val="128"/>
    </font>
    <font>
      <b/>
      <sz val="11"/>
      <color theme="1"/>
      <name val="ＭＳ Ｐゴシック"/>
      <family val="3"/>
      <charset val="128"/>
    </font>
    <font>
      <sz val="11"/>
      <color rgb="FFFF0000"/>
      <name val="ＭＳ Ｐゴシック"/>
      <family val="3"/>
      <charset val="128"/>
    </font>
    <font>
      <sz val="11"/>
      <name val="ＭＳ Ｐゴシック"/>
      <family val="3"/>
      <charset val="128"/>
    </font>
    <font>
      <b/>
      <sz val="11"/>
      <name val="ＭＳ Ｐゴシック"/>
      <family val="3"/>
      <charset val="128"/>
    </font>
    <font>
      <b/>
      <sz val="16"/>
      <color theme="1"/>
      <name val="ＭＳ Ｐゴシック"/>
      <family val="3"/>
      <charset val="128"/>
    </font>
    <font>
      <b/>
      <sz val="14"/>
      <color theme="1"/>
      <name val="ＭＳ Ｐゴシック"/>
      <family val="3"/>
      <charset val="128"/>
    </font>
    <font>
      <b/>
      <sz val="20"/>
      <color theme="1"/>
      <name val="ＭＳ Ｐゴシック"/>
      <family val="3"/>
      <charset val="128"/>
    </font>
    <font>
      <sz val="11"/>
      <color theme="5" tint="0.39997558519241921"/>
      <name val="ＭＳ Ｐゴシック"/>
      <family val="2"/>
      <charset val="128"/>
    </font>
    <font>
      <sz val="11"/>
      <color theme="5" tint="0.59999389629810485"/>
      <name val="ＭＳ Ｐゴシック"/>
      <family val="2"/>
      <charset val="128"/>
    </font>
    <font>
      <u/>
      <sz val="11"/>
      <color theme="10"/>
      <name val="ＭＳ Ｐゴシック"/>
      <family val="2"/>
      <charset val="128"/>
    </font>
    <font>
      <sz val="11"/>
      <color theme="1"/>
      <name val="ＭＳ Ｐゴシック"/>
      <family val="3"/>
      <charset val="128"/>
    </font>
    <font>
      <u/>
      <sz val="11"/>
      <color theme="10"/>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auto="1"/>
      </bottom>
      <diagonal/>
    </border>
    <border>
      <left style="medium">
        <color indexed="64"/>
      </left>
      <right/>
      <top style="medium">
        <color indexed="64"/>
      </top>
      <bottom style="medium">
        <color indexed="64"/>
      </bottom>
      <diagonal/>
    </border>
    <border>
      <left style="thick">
        <color theme="5" tint="0.39994506668294322"/>
      </left>
      <right style="thick">
        <color theme="5" tint="0.39994506668294322"/>
      </right>
      <top style="thick">
        <color theme="5" tint="0.39994506668294322"/>
      </top>
      <bottom style="thick">
        <color theme="5" tint="0.39994506668294322"/>
      </bottom>
      <diagonal/>
    </border>
    <border>
      <left/>
      <right/>
      <top style="thin">
        <color indexed="64"/>
      </top>
      <bottom style="thin">
        <color indexed="64"/>
      </bottom>
      <diagonal/>
    </border>
    <border>
      <left style="thin">
        <color indexed="64"/>
      </left>
      <right/>
      <top/>
      <bottom style="thin">
        <color indexed="64"/>
      </bottom>
      <diagonal/>
    </border>
    <border>
      <left style="thick">
        <color theme="5" tint="0.39994506668294322"/>
      </left>
      <right style="thick">
        <color theme="5" tint="0.39994506668294322"/>
      </right>
      <top style="thick">
        <color theme="5" tint="0.39991454817346722"/>
      </top>
      <bottom style="thick">
        <color theme="5" tint="0.39994506668294322"/>
      </bottom>
      <diagonal/>
    </border>
    <border>
      <left/>
      <right/>
      <top style="thin">
        <color indexed="64"/>
      </top>
      <bottom/>
      <diagonal/>
    </border>
  </borders>
  <cellStyleXfs count="6">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64">
    <xf numFmtId="0" fontId="0" fillId="0" borderId="0" xfId="0">
      <alignment vertical="center"/>
    </xf>
    <xf numFmtId="0" fontId="14" fillId="0" borderId="0" xfId="0" applyFont="1">
      <alignment vertical="center"/>
    </xf>
    <xf numFmtId="0" fontId="15" fillId="0" borderId="0" xfId="0" applyFont="1" applyFill="1">
      <alignment vertical="center"/>
    </xf>
    <xf numFmtId="0" fontId="15" fillId="0" borderId="0" xfId="0" applyFont="1">
      <alignment vertical="center"/>
    </xf>
    <xf numFmtId="176" fontId="12" fillId="0" borderId="7" xfId="0" applyNumberFormat="1" applyFont="1" applyBorder="1" applyAlignment="1" applyProtection="1">
      <alignment horizontal="center" vertical="center"/>
      <protection locked="0"/>
    </xf>
    <xf numFmtId="0" fontId="17" fillId="0" borderId="0" xfId="0" applyFont="1">
      <alignment vertical="center"/>
    </xf>
    <xf numFmtId="0" fontId="0" fillId="0" borderId="0" xfId="0" applyProtection="1">
      <alignment vertical="center"/>
      <protection hidden="1"/>
    </xf>
    <xf numFmtId="0" fontId="11" fillId="0" borderId="0" xfId="0" applyFont="1" applyFill="1" applyBorder="1" applyProtection="1">
      <alignment vertical="center"/>
      <protection hidden="1"/>
    </xf>
    <xf numFmtId="0" fontId="0" fillId="0" borderId="0" xfId="0" applyBorder="1" applyAlignment="1" applyProtection="1">
      <alignment horizontal="center" vertical="center"/>
      <protection hidden="1"/>
    </xf>
    <xf numFmtId="0" fontId="0" fillId="0" borderId="0" xfId="0" applyAlignment="1" applyProtection="1">
      <alignment horizontal="center" vertical="center"/>
      <protection hidden="1"/>
    </xf>
    <xf numFmtId="0" fontId="8" fillId="0" borderId="0" xfId="0" applyFont="1" applyProtection="1">
      <alignment vertical="center"/>
      <protection hidden="1"/>
    </xf>
    <xf numFmtId="0" fontId="0" fillId="0" borderId="0" xfId="0" applyAlignment="1" applyProtection="1">
      <alignment horizontal="right" vertical="center"/>
      <protection hidden="1"/>
    </xf>
    <xf numFmtId="9" fontId="3" fillId="0" borderId="0" xfId="0" applyNumberFormat="1" applyFont="1" applyFill="1" applyProtection="1">
      <alignment vertical="center"/>
      <protection hidden="1"/>
    </xf>
    <xf numFmtId="9" fontId="6" fillId="0" borderId="0" xfId="0" applyNumberFormat="1" applyFont="1" applyProtection="1">
      <alignment vertical="center"/>
      <protection hidden="1"/>
    </xf>
    <xf numFmtId="0" fontId="0" fillId="0" borderId="0" xfId="0" applyBorder="1" applyProtection="1">
      <alignment vertical="center"/>
      <protection hidden="1"/>
    </xf>
    <xf numFmtId="0" fontId="0" fillId="0" borderId="1" xfId="0" applyBorder="1" applyProtection="1">
      <alignment vertical="center"/>
      <protection hidden="1"/>
    </xf>
    <xf numFmtId="0" fontId="0" fillId="0" borderId="1" xfId="0" applyBorder="1" applyAlignment="1" applyProtection="1">
      <alignment horizontal="center" vertical="center"/>
      <protection hidden="1"/>
    </xf>
    <xf numFmtId="3" fontId="3" fillId="0" borderId="0" xfId="0" applyNumberFormat="1" applyFont="1" applyBorder="1" applyProtection="1">
      <alignment vertical="center"/>
      <protection hidden="1"/>
    </xf>
    <xf numFmtId="3" fontId="0" fillId="0" borderId="1" xfId="0" applyNumberFormat="1" applyBorder="1" applyProtection="1">
      <alignment vertical="center"/>
      <protection hidden="1"/>
    </xf>
    <xf numFmtId="3" fontId="7" fillId="0" borderId="1" xfId="0" applyNumberFormat="1" applyFont="1" applyBorder="1" applyProtection="1">
      <alignment vertical="center"/>
      <protection hidden="1"/>
    </xf>
    <xf numFmtId="0" fontId="0" fillId="0" borderId="1" xfId="0" applyFill="1" applyBorder="1" applyProtection="1">
      <alignment vertical="center"/>
      <protection hidden="1"/>
    </xf>
    <xf numFmtId="3" fontId="0" fillId="0" borderId="0" xfId="0" applyNumberFormat="1" applyBorder="1" applyProtection="1">
      <alignment vertical="center"/>
      <protection hidden="1"/>
    </xf>
    <xf numFmtId="3" fontId="7" fillId="0" borderId="0" xfId="0" applyNumberFormat="1" applyFont="1" applyBorder="1" applyProtection="1">
      <alignment vertical="center"/>
      <protection hidden="1"/>
    </xf>
    <xf numFmtId="3" fontId="5" fillId="0" borderId="0" xfId="0" applyNumberFormat="1" applyFont="1" applyProtection="1">
      <alignment vertical="center"/>
      <protection hidden="1"/>
    </xf>
    <xf numFmtId="0" fontId="0" fillId="0" borderId="0" xfId="0" applyAlignment="1" applyProtection="1">
      <alignment vertical="center" wrapText="1"/>
      <protection hidden="1"/>
    </xf>
    <xf numFmtId="3" fontId="0" fillId="0" borderId="1" xfId="0" applyNumberFormat="1" applyBorder="1" applyAlignment="1" applyProtection="1">
      <alignment horizontal="center" vertical="center"/>
      <protection hidden="1"/>
    </xf>
    <xf numFmtId="0" fontId="0" fillId="0" borderId="0" xfId="0" applyFill="1" applyProtection="1">
      <alignment vertical="center"/>
      <protection hidden="1"/>
    </xf>
    <xf numFmtId="0" fontId="7" fillId="0" borderId="0" xfId="0" applyFont="1" applyFill="1" applyAlignment="1" applyProtection="1">
      <alignment horizontal="right" vertical="center" wrapText="1"/>
      <protection hidden="1"/>
    </xf>
    <xf numFmtId="0" fontId="17" fillId="0" borderId="0" xfId="0" applyFont="1" applyFill="1" applyAlignment="1" applyProtection="1">
      <alignment horizontal="right" vertical="center" wrapText="1"/>
      <protection hidden="1"/>
    </xf>
    <xf numFmtId="3" fontId="0" fillId="0" borderId="8" xfId="0" applyNumberFormat="1" applyBorder="1" applyProtection="1">
      <alignment vertical="center"/>
      <protection hidden="1"/>
    </xf>
    <xf numFmtId="0" fontId="0" fillId="0" borderId="0" xfId="0" applyFill="1" applyAlignment="1" applyProtection="1">
      <alignment horizontal="right" vertical="center" wrapText="1"/>
      <protection hidden="1"/>
    </xf>
    <xf numFmtId="0" fontId="0" fillId="0" borderId="1" xfId="0" applyBorder="1" applyAlignment="1" applyProtection="1">
      <alignment horizontal="center" vertical="center" wrapText="1"/>
      <protection hidden="1"/>
    </xf>
    <xf numFmtId="0" fontId="0" fillId="0" borderId="4" xfId="0" applyBorder="1" applyAlignment="1" applyProtection="1">
      <alignment horizontal="center" vertical="center"/>
      <protection hidden="1"/>
    </xf>
    <xf numFmtId="3" fontId="10" fillId="0" borderId="7" xfId="0" applyNumberFormat="1" applyFont="1" applyFill="1" applyBorder="1" applyProtection="1">
      <alignment vertical="center"/>
      <protection hidden="1"/>
    </xf>
    <xf numFmtId="0" fontId="0" fillId="0" borderId="0" xfId="0" applyFill="1" applyAlignment="1" applyProtection="1">
      <alignment vertical="center" wrapText="1"/>
      <protection hidden="1"/>
    </xf>
    <xf numFmtId="3" fontId="0" fillId="0" borderId="0" xfId="0" applyNumberFormat="1" applyBorder="1" applyAlignment="1" applyProtection="1">
      <alignment horizontal="right" vertical="center"/>
      <protection hidden="1"/>
    </xf>
    <xf numFmtId="177" fontId="5" fillId="2" borderId="0" xfId="0" applyNumberFormat="1" applyFont="1" applyFill="1" applyBorder="1" applyProtection="1">
      <alignment vertical="center"/>
      <protection hidden="1"/>
    </xf>
    <xf numFmtId="3" fontId="5" fillId="0" borderId="5" xfId="0" applyNumberFormat="1" applyFont="1" applyBorder="1" applyProtection="1">
      <alignment vertical="center"/>
      <protection hidden="1"/>
    </xf>
    <xf numFmtId="0" fontId="0" fillId="0" borderId="5" xfId="0" applyBorder="1" applyProtection="1">
      <alignment vertical="center"/>
      <protection hidden="1"/>
    </xf>
    <xf numFmtId="0" fontId="0" fillId="0" borderId="5" xfId="0" applyFill="1" applyBorder="1" applyProtection="1">
      <alignment vertical="center"/>
      <protection hidden="1"/>
    </xf>
    <xf numFmtId="0" fontId="0" fillId="0" borderId="5" xfId="0" applyFill="1" applyBorder="1" applyAlignment="1" applyProtection="1">
      <alignment vertical="center" wrapText="1"/>
      <protection hidden="1"/>
    </xf>
    <xf numFmtId="3" fontId="0" fillId="0" borderId="5" xfId="0" applyNumberFormat="1" applyBorder="1" applyProtection="1">
      <alignment vertical="center"/>
      <protection hidden="1"/>
    </xf>
    <xf numFmtId="3" fontId="7" fillId="0" borderId="5" xfId="0" applyNumberFormat="1" applyFont="1" applyBorder="1" applyProtection="1">
      <alignment vertical="center"/>
      <protection hidden="1"/>
    </xf>
    <xf numFmtId="3" fontId="0" fillId="0" borderId="0" xfId="0" applyNumberFormat="1" applyProtection="1">
      <alignment vertical="center"/>
      <protection hidden="1"/>
    </xf>
    <xf numFmtId="0" fontId="9" fillId="0" borderId="0" xfId="0" applyFont="1" applyProtection="1">
      <alignment vertical="center"/>
      <protection hidden="1"/>
    </xf>
    <xf numFmtId="0" fontId="19" fillId="0" borderId="0" xfId="5" applyFont="1" applyProtection="1">
      <alignment vertical="center"/>
      <protection hidden="1"/>
    </xf>
    <xf numFmtId="0" fontId="18" fillId="0" borderId="0" xfId="5" applyFont="1" applyProtection="1">
      <alignment vertical="center"/>
      <protection hidden="1"/>
    </xf>
    <xf numFmtId="0" fontId="11" fillId="0" borderId="0" xfId="0" applyFont="1" applyFill="1" applyProtection="1">
      <alignment vertical="center"/>
      <protection hidden="1"/>
    </xf>
    <xf numFmtId="0" fontId="7" fillId="0" borderId="0" xfId="0" applyFont="1" applyProtection="1">
      <alignment vertical="center"/>
      <protection hidden="1"/>
    </xf>
    <xf numFmtId="0" fontId="5" fillId="0" borderId="0" xfId="0" applyFont="1" applyProtection="1">
      <alignment vertical="center"/>
      <protection hidden="1"/>
    </xf>
    <xf numFmtId="0" fontId="11" fillId="0" borderId="6" xfId="0" applyFont="1" applyFill="1" applyBorder="1" applyAlignment="1" applyProtection="1">
      <alignment horizontal="center" vertical="center"/>
      <protection hidden="1"/>
    </xf>
    <xf numFmtId="0" fontId="8" fillId="0" borderId="0" xfId="0" applyFont="1" applyFill="1" applyBorder="1" applyProtection="1">
      <alignment vertical="center"/>
      <protection hidden="1"/>
    </xf>
    <xf numFmtId="3" fontId="0" fillId="0" borderId="2" xfId="0" applyNumberFormat="1" applyBorder="1" applyProtection="1">
      <alignment vertical="center"/>
      <protection hidden="1"/>
    </xf>
    <xf numFmtId="3" fontId="0" fillId="0" borderId="2" xfId="0" applyNumberFormat="1" applyFill="1" applyBorder="1" applyProtection="1">
      <alignment vertical="center"/>
      <protection hidden="1"/>
    </xf>
    <xf numFmtId="3" fontId="7" fillId="0" borderId="2" xfId="0" applyNumberFormat="1" applyFont="1" applyBorder="1" applyProtection="1">
      <alignment vertical="center"/>
      <protection hidden="1"/>
    </xf>
    <xf numFmtId="3" fontId="0" fillId="0" borderId="8" xfId="0" applyNumberFormat="1" applyFill="1" applyBorder="1" applyProtection="1">
      <alignment vertical="center"/>
      <protection hidden="1"/>
    </xf>
    <xf numFmtId="3" fontId="7" fillId="0" borderId="11" xfId="0" applyNumberFormat="1" applyFont="1" applyFill="1" applyBorder="1" applyProtection="1">
      <alignment vertical="center"/>
      <protection hidden="1"/>
    </xf>
    <xf numFmtId="0" fontId="0" fillId="0" borderId="3" xfId="0" applyBorder="1" applyAlignment="1" applyProtection="1">
      <alignment horizontal="center" vertical="center" wrapText="1"/>
      <protection hidden="1"/>
    </xf>
    <xf numFmtId="0" fontId="0" fillId="0" borderId="9" xfId="0" applyBorder="1" applyAlignment="1" applyProtection="1">
      <alignment horizontal="center" vertical="center"/>
      <protection hidden="1"/>
    </xf>
    <xf numFmtId="3" fontId="10" fillId="0" borderId="10" xfId="0" applyNumberFormat="1" applyFont="1" applyFill="1" applyBorder="1" applyProtection="1">
      <alignment vertical="center"/>
      <protection hidden="1"/>
    </xf>
    <xf numFmtId="0" fontId="9" fillId="0" borderId="0" xfId="5" applyFont="1" applyProtection="1">
      <alignment vertical="center"/>
      <protection hidden="1"/>
    </xf>
    <xf numFmtId="0" fontId="9" fillId="0" borderId="0" xfId="0" applyFont="1" applyFill="1" applyBorder="1" applyProtection="1">
      <alignment vertical="center"/>
      <protection hidden="1"/>
    </xf>
    <xf numFmtId="0" fontId="18" fillId="0" borderId="0" xfId="5" applyFont="1" applyFill="1" applyBorder="1" applyProtection="1">
      <alignment vertical="center"/>
      <protection hidden="1"/>
    </xf>
    <xf numFmtId="0" fontId="13" fillId="0" borderId="0" xfId="0" applyFont="1" applyFill="1" applyAlignment="1" applyProtection="1">
      <alignment horizontal="center" vertical="center"/>
      <protection hidden="1"/>
    </xf>
  </cellXfs>
  <cellStyles count="6">
    <cellStyle name="パーセント 2" xfId="4" xr:uid="{4565D152-FED4-43F2-9CC4-CBE37DDF00D4}"/>
    <cellStyle name="ハイパーリンク" xfId="5" builtinId="8"/>
    <cellStyle name="桁区切り 2" xfId="3" xr:uid="{D9DD2D13-05F9-4015-994D-D51A9A45DD92}"/>
    <cellStyle name="標準" xfId="0" builtinId="0"/>
    <cellStyle name="標準 2" xfId="1" xr:uid="{F291600F-15F0-43FB-A4C7-EC7B7D20E48A}"/>
    <cellStyle name="標準 3" xfId="2" xr:uid="{B7624F9D-9CC4-4E98-8A0C-D513E36E93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i.or.jp/opendat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ii.or.jp/opendat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ii.or.jp/open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9D15-6BB8-4B0F-A016-810F39181B07}">
  <sheetPr>
    <tabColor rgb="FF00B0F0"/>
  </sheetPr>
  <dimension ref="A1:H44"/>
  <sheetViews>
    <sheetView zoomScaleNormal="100" workbookViewId="0">
      <selection activeCell="B1" sqref="B1:G1"/>
    </sheetView>
  </sheetViews>
  <sheetFormatPr defaultRowHeight="13.5" x14ac:dyDescent="0.15"/>
  <cols>
    <col min="1" max="1" width="5.5" customWidth="1"/>
    <col min="2" max="3" width="20.625" customWidth="1"/>
    <col min="4" max="4" width="23.125" customWidth="1"/>
    <col min="5" max="5" width="21.625" customWidth="1"/>
    <col min="6" max="6" width="23.375" customWidth="1"/>
    <col min="7" max="7" width="17.625" customWidth="1"/>
    <col min="8" max="8" width="8.125" customWidth="1"/>
  </cols>
  <sheetData>
    <row r="1" spans="1:8" ht="24" x14ac:dyDescent="0.15">
      <c r="A1" s="6"/>
      <c r="B1" s="63" t="s">
        <v>14</v>
      </c>
      <c r="C1" s="63"/>
      <c r="D1" s="63"/>
      <c r="E1" s="63"/>
      <c r="F1" s="63"/>
      <c r="G1" s="63"/>
      <c r="H1" s="6"/>
    </row>
    <row r="2" spans="1:8" x14ac:dyDescent="0.15">
      <c r="A2" s="6"/>
      <c r="B2" s="6"/>
      <c r="C2" s="6"/>
      <c r="D2" s="6"/>
      <c r="E2" s="6"/>
      <c r="F2" s="6"/>
      <c r="G2" s="6"/>
      <c r="H2" s="6"/>
    </row>
    <row r="3" spans="1:8" ht="19.5" thickBot="1" x14ac:dyDescent="0.2">
      <c r="A3" s="6"/>
      <c r="B3" s="47"/>
      <c r="C3" s="6"/>
      <c r="D3" s="6"/>
      <c r="E3" s="6"/>
      <c r="F3" s="6"/>
      <c r="G3" s="6"/>
      <c r="H3" s="6"/>
    </row>
    <row r="4" spans="1:8" ht="20.25" thickTop="1" thickBot="1" x14ac:dyDescent="0.2">
      <c r="A4" s="6"/>
      <c r="B4" s="50" t="s">
        <v>10</v>
      </c>
      <c r="C4" s="4">
        <v>5</v>
      </c>
      <c r="D4" s="48" t="s">
        <v>40</v>
      </c>
      <c r="E4" s="50" t="s">
        <v>3</v>
      </c>
      <c r="F4" s="4">
        <v>35</v>
      </c>
      <c r="G4" s="48" t="s">
        <v>4</v>
      </c>
      <c r="H4" s="49"/>
    </row>
    <row r="5" spans="1:8" ht="18.75" x14ac:dyDescent="0.15">
      <c r="A5" s="6"/>
      <c r="B5" s="7"/>
      <c r="C5" s="8" t="s">
        <v>19</v>
      </c>
      <c r="D5" s="6"/>
      <c r="E5" s="6"/>
      <c r="F5" s="9" t="s">
        <v>19</v>
      </c>
      <c r="G5" s="6"/>
      <c r="H5" s="6"/>
    </row>
    <row r="6" spans="1:8" x14ac:dyDescent="0.15">
      <c r="A6" s="6"/>
      <c r="B6" s="6"/>
      <c r="C6" s="6"/>
      <c r="D6" s="6"/>
      <c r="E6" s="6"/>
      <c r="F6" s="6"/>
      <c r="G6" s="6"/>
      <c r="H6" s="6"/>
    </row>
    <row r="7" spans="1:8" ht="20.100000000000001" customHeight="1" x14ac:dyDescent="0.15">
      <c r="A7" s="6"/>
      <c r="B7" s="10"/>
      <c r="C7" s="11"/>
      <c r="D7" s="12"/>
      <c r="E7" s="6"/>
      <c r="F7" s="6"/>
      <c r="G7" s="13">
        <f>100%-D7</f>
        <v>1</v>
      </c>
      <c r="H7" s="6"/>
    </row>
    <row r="8" spans="1:8" ht="20.100000000000001" customHeight="1" x14ac:dyDescent="0.15">
      <c r="A8" s="14"/>
      <c r="B8" s="15"/>
      <c r="C8" s="16" t="s">
        <v>32</v>
      </c>
      <c r="D8" s="16" t="s">
        <v>33</v>
      </c>
      <c r="E8" s="16" t="s">
        <v>34</v>
      </c>
      <c r="F8" s="16" t="s">
        <v>35</v>
      </c>
      <c r="G8" s="16" t="s">
        <v>8</v>
      </c>
      <c r="H8" s="6"/>
    </row>
    <row r="9" spans="1:8" ht="20.100000000000001" customHeight="1" x14ac:dyDescent="0.15">
      <c r="A9" s="17"/>
      <c r="B9" s="16" t="s">
        <v>0</v>
      </c>
      <c r="C9" s="18">
        <f>1271*C4</f>
        <v>6355</v>
      </c>
      <c r="D9" s="18">
        <f>C9*F4*0.01</f>
        <v>2224.25</v>
      </c>
      <c r="E9" s="18">
        <f>C9-D9</f>
        <v>4130.75</v>
      </c>
      <c r="F9" s="15">
        <v>15</v>
      </c>
      <c r="G9" s="19">
        <f>E9*F9*10</f>
        <v>619612.5</v>
      </c>
      <c r="H9" s="6" t="s">
        <v>15</v>
      </c>
    </row>
    <row r="10" spans="1:8" ht="20.100000000000001" customHeight="1" x14ac:dyDescent="0.15">
      <c r="A10" s="17"/>
      <c r="B10" s="16" t="s">
        <v>1</v>
      </c>
      <c r="C10" s="18">
        <f>1271*C4</f>
        <v>6355</v>
      </c>
      <c r="D10" s="18">
        <f>C10*F4*0.01</f>
        <v>2224.25</v>
      </c>
      <c r="E10" s="18">
        <f>C10-D10</f>
        <v>4130.75</v>
      </c>
      <c r="F10" s="20">
        <f>(8.5*9+9.5*1)/10</f>
        <v>8.6</v>
      </c>
      <c r="G10" s="19">
        <f>E10*F10*10</f>
        <v>355244.5</v>
      </c>
      <c r="H10" s="6" t="s">
        <v>16</v>
      </c>
    </row>
    <row r="11" spans="1:8" ht="20.100000000000001" customHeight="1" x14ac:dyDescent="0.15">
      <c r="A11" s="17"/>
      <c r="B11" s="14"/>
      <c r="C11" s="21"/>
      <c r="D11" s="21"/>
      <c r="E11" s="21"/>
      <c r="F11" s="14"/>
      <c r="G11" s="22"/>
      <c r="H11" s="6"/>
    </row>
    <row r="12" spans="1:8" ht="20.100000000000001" customHeight="1" x14ac:dyDescent="0.15">
      <c r="A12" s="23"/>
      <c r="B12" s="6"/>
      <c r="C12" s="6"/>
      <c r="D12" s="24"/>
      <c r="E12" s="24"/>
      <c r="F12" s="16" t="s">
        <v>36</v>
      </c>
      <c r="G12" s="25" t="s">
        <v>9</v>
      </c>
      <c r="H12" s="6"/>
    </row>
    <row r="13" spans="1:8" ht="20.100000000000001" customHeight="1" x14ac:dyDescent="0.15">
      <c r="A13" s="23"/>
      <c r="B13" s="6"/>
      <c r="C13" s="26"/>
      <c r="D13" s="27"/>
      <c r="E13" s="28" t="s">
        <v>13</v>
      </c>
      <c r="F13" s="18">
        <f>70000*C4</f>
        <v>350000</v>
      </c>
      <c r="G13" s="19">
        <f>F13</f>
        <v>350000</v>
      </c>
      <c r="H13" s="6" t="s">
        <v>17</v>
      </c>
    </row>
    <row r="14" spans="1:8" ht="9.9499999999999993" customHeight="1" thickBot="1" x14ac:dyDescent="0.2">
      <c r="A14" s="23"/>
      <c r="B14" s="6"/>
      <c r="C14" s="26"/>
      <c r="D14" s="27"/>
      <c r="E14" s="28"/>
      <c r="F14" s="29"/>
      <c r="G14" s="22"/>
      <c r="H14" s="6"/>
    </row>
    <row r="15" spans="1:8" ht="30" customHeight="1" thickTop="1" thickBot="1" x14ac:dyDescent="0.2">
      <c r="A15" s="23"/>
      <c r="B15" s="6"/>
      <c r="C15" s="6"/>
      <c r="D15" s="30"/>
      <c r="E15" s="31" t="s">
        <v>6</v>
      </c>
      <c r="F15" s="32" t="s">
        <v>12</v>
      </c>
      <c r="G15" s="33">
        <f>G10+G13</f>
        <v>705244.5</v>
      </c>
      <c r="H15" s="6" t="s">
        <v>18</v>
      </c>
    </row>
    <row r="16" spans="1:8" ht="30" customHeight="1" thickTop="1" thickBot="1" x14ac:dyDescent="0.2">
      <c r="A16" s="23"/>
      <c r="B16" s="6"/>
      <c r="C16" s="26"/>
      <c r="D16" s="30"/>
      <c r="E16" s="31" t="s">
        <v>5</v>
      </c>
      <c r="F16" s="32" t="s">
        <v>11</v>
      </c>
      <c r="G16" s="33">
        <f>G9</f>
        <v>619612.5</v>
      </c>
      <c r="H16" s="6" t="s">
        <v>15</v>
      </c>
    </row>
    <row r="17" spans="1:8" ht="26.25" customHeight="1" thickTop="1" x14ac:dyDescent="0.15">
      <c r="A17" s="23"/>
      <c r="B17" s="6"/>
      <c r="C17" s="26"/>
      <c r="D17" s="34"/>
      <c r="E17" s="21"/>
      <c r="F17" s="35" t="s">
        <v>7</v>
      </c>
      <c r="G17" s="36">
        <f>G15-G16</f>
        <v>85632</v>
      </c>
      <c r="H17" s="6"/>
    </row>
    <row r="18" spans="1:8" ht="14.25" thickBot="1" x14ac:dyDescent="0.2">
      <c r="A18" s="37"/>
      <c r="B18" s="38"/>
      <c r="C18" s="39"/>
      <c r="D18" s="40"/>
      <c r="E18" s="41"/>
      <c r="F18" s="41"/>
      <c r="G18" s="42"/>
      <c r="H18" s="38"/>
    </row>
    <row r="19" spans="1:8" ht="14.25" thickTop="1" x14ac:dyDescent="0.15">
      <c r="A19" s="23"/>
      <c r="B19" s="6"/>
      <c r="C19" s="6"/>
      <c r="D19" s="6"/>
      <c r="E19" s="6"/>
      <c r="F19" s="6"/>
      <c r="G19" s="43"/>
      <c r="H19" s="6"/>
    </row>
    <row r="20" spans="1:8" x14ac:dyDescent="0.15">
      <c r="A20" s="23"/>
      <c r="B20" s="44" t="s">
        <v>2</v>
      </c>
      <c r="C20" s="26"/>
      <c r="D20" s="26"/>
      <c r="E20" s="6"/>
      <c r="F20" s="6"/>
      <c r="G20" s="43"/>
      <c r="H20" s="6"/>
    </row>
    <row r="21" spans="1:8" x14ac:dyDescent="0.15">
      <c r="A21" s="6"/>
      <c r="B21" s="44" t="s">
        <v>23</v>
      </c>
      <c r="C21" s="6"/>
      <c r="D21" s="6"/>
      <c r="E21" s="6"/>
      <c r="F21" s="6"/>
      <c r="G21" s="6"/>
      <c r="H21" s="6"/>
    </row>
    <row r="22" spans="1:8" x14ac:dyDescent="0.15">
      <c r="A22" s="6"/>
      <c r="B22" s="44" t="s">
        <v>20</v>
      </c>
      <c r="C22" s="6"/>
      <c r="D22" s="6"/>
      <c r="E22" s="6"/>
      <c r="F22" s="6"/>
      <c r="G22" s="6"/>
      <c r="H22" s="6"/>
    </row>
    <row r="23" spans="1:8" x14ac:dyDescent="0.15">
      <c r="A23" s="6"/>
      <c r="B23" s="44" t="s">
        <v>24</v>
      </c>
      <c r="C23" s="6"/>
      <c r="D23" s="6"/>
      <c r="E23" s="6"/>
      <c r="F23" s="6"/>
      <c r="G23" s="6"/>
      <c r="H23" s="6"/>
    </row>
    <row r="24" spans="1:8" x14ac:dyDescent="0.15">
      <c r="A24" s="6"/>
      <c r="B24" s="44" t="s">
        <v>21</v>
      </c>
      <c r="C24" s="6"/>
      <c r="D24" s="6"/>
      <c r="E24" s="6"/>
      <c r="F24" s="6"/>
      <c r="G24" s="6"/>
      <c r="H24" s="6"/>
    </row>
    <row r="25" spans="1:8" x14ac:dyDescent="0.15">
      <c r="A25" s="6"/>
      <c r="B25" s="44" t="s">
        <v>25</v>
      </c>
      <c r="C25" s="6"/>
      <c r="D25" s="6"/>
      <c r="E25" s="6"/>
      <c r="F25" s="6"/>
      <c r="G25" s="6"/>
      <c r="H25" s="6"/>
    </row>
    <row r="26" spans="1:8" x14ac:dyDescent="0.15">
      <c r="A26" s="6"/>
      <c r="B26" s="44" t="s">
        <v>22</v>
      </c>
      <c r="C26" s="6"/>
      <c r="D26" s="6"/>
      <c r="E26" s="6"/>
      <c r="F26" s="6"/>
      <c r="G26" s="6"/>
      <c r="H26" s="6"/>
    </row>
    <row r="27" spans="1:8" x14ac:dyDescent="0.15">
      <c r="A27" s="6"/>
      <c r="B27" s="44" t="s">
        <v>37</v>
      </c>
      <c r="C27" s="6"/>
      <c r="D27" s="6"/>
      <c r="E27" s="6"/>
      <c r="F27" s="6"/>
      <c r="G27" s="6"/>
      <c r="H27" s="6"/>
    </row>
    <row r="28" spans="1:8" x14ac:dyDescent="0.15">
      <c r="A28" s="6"/>
      <c r="B28" s="44" t="s">
        <v>38</v>
      </c>
      <c r="C28" s="6"/>
      <c r="D28" s="6"/>
      <c r="E28" s="6"/>
      <c r="F28" s="6"/>
      <c r="G28" s="6"/>
      <c r="H28" s="6"/>
    </row>
    <row r="29" spans="1:8" x14ac:dyDescent="0.15">
      <c r="A29" s="6"/>
      <c r="B29" s="44" t="s">
        <v>26</v>
      </c>
      <c r="C29" s="6"/>
      <c r="D29" s="6"/>
      <c r="E29" s="6"/>
      <c r="F29" s="6"/>
      <c r="G29" s="6"/>
      <c r="H29" s="6"/>
    </row>
    <row r="30" spans="1:8" x14ac:dyDescent="0.15">
      <c r="A30" s="6"/>
      <c r="B30" s="45" t="s">
        <v>30</v>
      </c>
      <c r="C30" s="6"/>
      <c r="D30" s="6"/>
      <c r="E30" s="6"/>
      <c r="F30" s="6"/>
      <c r="G30" s="6"/>
      <c r="H30" s="6"/>
    </row>
    <row r="31" spans="1:8" x14ac:dyDescent="0.15">
      <c r="A31" s="6"/>
      <c r="B31" s="44" t="s">
        <v>27</v>
      </c>
      <c r="C31" s="6"/>
      <c r="D31" s="6"/>
      <c r="E31" s="6"/>
      <c r="F31" s="6"/>
      <c r="G31" s="6"/>
      <c r="H31" s="6"/>
    </row>
    <row r="32" spans="1:8" x14ac:dyDescent="0.15">
      <c r="A32" s="6"/>
      <c r="B32" s="46"/>
      <c r="C32" s="6"/>
      <c r="D32" s="6"/>
      <c r="E32" s="6"/>
      <c r="F32" s="6"/>
      <c r="G32" s="6"/>
      <c r="H32" s="6"/>
    </row>
    <row r="33" spans="1:8" x14ac:dyDescent="0.15">
      <c r="A33" s="6"/>
      <c r="B33" s="46"/>
      <c r="C33" s="6"/>
      <c r="D33" s="6"/>
      <c r="E33" s="6"/>
      <c r="F33" s="6"/>
      <c r="G33" s="6"/>
      <c r="H33" s="6"/>
    </row>
    <row r="34" spans="1:8" x14ac:dyDescent="0.15">
      <c r="A34" s="6"/>
      <c r="B34" s="6"/>
      <c r="C34" s="6"/>
      <c r="D34" s="6"/>
      <c r="E34" s="6"/>
      <c r="F34" s="6"/>
      <c r="G34" s="6"/>
      <c r="H34" s="6"/>
    </row>
    <row r="35" spans="1:8" x14ac:dyDescent="0.15">
      <c r="A35" s="6"/>
      <c r="B35" s="51"/>
      <c r="C35" s="6"/>
      <c r="D35" s="6"/>
      <c r="E35" s="6"/>
      <c r="F35" s="6"/>
      <c r="G35" s="6"/>
      <c r="H35" s="6"/>
    </row>
    <row r="36" spans="1:8" x14ac:dyDescent="0.15">
      <c r="A36" s="6"/>
      <c r="B36" s="62"/>
      <c r="C36" s="6"/>
      <c r="D36" s="6"/>
      <c r="E36" s="6"/>
      <c r="F36" s="6"/>
      <c r="G36" s="6"/>
      <c r="H36" s="6"/>
    </row>
    <row r="38" spans="1:8" x14ac:dyDescent="0.15">
      <c r="B38" s="5"/>
    </row>
    <row r="40" spans="1:8" x14ac:dyDescent="0.15">
      <c r="B40" s="1"/>
    </row>
    <row r="41" spans="1:8" x14ac:dyDescent="0.15">
      <c r="B41" s="2"/>
    </row>
    <row r="42" spans="1:8" x14ac:dyDescent="0.15">
      <c r="B42" s="3"/>
    </row>
    <row r="43" spans="1:8" x14ac:dyDescent="0.15">
      <c r="B43" s="3"/>
    </row>
    <row r="44" spans="1:8" x14ac:dyDescent="0.15">
      <c r="B44" s="3"/>
    </row>
  </sheetData>
  <sheetProtection algorithmName="SHA-512" hashValue="YuXkNyY2gOamLM4HNC6IgYKdIiJzZpsW5sDJkFu8SSB1E7wNPYIIxKdhpPT3XaZZ83OBA6HnHJvGrVz5tp/NFw==" saltValue="pqUUF2ogjNzlSOD9V1RMEQ==" spinCount="100000" sheet="1" objects="1" scenarios="1"/>
  <mergeCells count="1">
    <mergeCell ref="B1:G1"/>
  </mergeCells>
  <phoneticPr fontId="4"/>
  <hyperlinks>
    <hyperlink ref="B30" r:id="rId1" display="https://sii.or.jp/opendata/" xr:uid="{B3E03DD2-6167-477B-A893-64A74739F392}"/>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D73EE-2DC8-4112-8C09-5855353C6236}">
  <sheetPr>
    <tabColor rgb="FFFF0000"/>
  </sheetPr>
  <dimension ref="A1:I44"/>
  <sheetViews>
    <sheetView tabSelected="1" zoomScaleNormal="100" workbookViewId="0">
      <selection activeCell="B1" sqref="B1:G1"/>
    </sheetView>
  </sheetViews>
  <sheetFormatPr defaultRowHeight="13.5" x14ac:dyDescent="0.15"/>
  <cols>
    <col min="1" max="1" width="5.5" customWidth="1"/>
    <col min="2" max="3" width="20.625" customWidth="1"/>
    <col min="4" max="4" width="23.125" customWidth="1"/>
    <col min="5" max="5" width="21.625" customWidth="1"/>
    <col min="6" max="6" width="23.375" customWidth="1"/>
    <col min="7" max="7" width="17.625" customWidth="1"/>
    <col min="8" max="8" width="8.125" customWidth="1"/>
  </cols>
  <sheetData>
    <row r="1" spans="1:9" ht="24" x14ac:dyDescent="0.15">
      <c r="A1" s="6"/>
      <c r="B1" s="63" t="s">
        <v>14</v>
      </c>
      <c r="C1" s="63"/>
      <c r="D1" s="63"/>
      <c r="E1" s="63"/>
      <c r="F1" s="63"/>
      <c r="G1" s="63"/>
      <c r="H1" s="6"/>
      <c r="I1" s="6"/>
    </row>
    <row r="2" spans="1:9" x14ac:dyDescent="0.15">
      <c r="A2" s="6"/>
      <c r="B2" s="6"/>
      <c r="C2" s="6"/>
      <c r="D2" s="6"/>
      <c r="E2" s="6"/>
      <c r="F2" s="6"/>
      <c r="G2" s="6"/>
      <c r="H2" s="6"/>
      <c r="I2" s="6"/>
    </row>
    <row r="3" spans="1:9" ht="19.5" thickBot="1" x14ac:dyDescent="0.2">
      <c r="A3" s="6"/>
      <c r="B3" s="47"/>
      <c r="C3" s="6"/>
      <c r="D3" s="6"/>
      <c r="E3" s="6"/>
      <c r="F3" s="6"/>
      <c r="G3" s="6"/>
      <c r="H3" s="6"/>
      <c r="I3" s="6"/>
    </row>
    <row r="4" spans="1:9" ht="20.25" thickTop="1" thickBot="1" x14ac:dyDescent="0.2">
      <c r="A4" s="6"/>
      <c r="B4" s="50" t="s">
        <v>10</v>
      </c>
      <c r="C4" s="4"/>
      <c r="D4" s="48" t="s">
        <v>40</v>
      </c>
      <c r="E4" s="50" t="s">
        <v>3</v>
      </c>
      <c r="F4" s="4"/>
      <c r="G4" s="48" t="s">
        <v>4</v>
      </c>
      <c r="H4" s="49"/>
    </row>
    <row r="5" spans="1:9" ht="18.75" x14ac:dyDescent="0.15">
      <c r="A5" s="6"/>
      <c r="B5" s="7"/>
      <c r="C5" s="8" t="s">
        <v>19</v>
      </c>
      <c r="D5" s="6"/>
      <c r="E5" s="6"/>
      <c r="F5" s="9" t="s">
        <v>19</v>
      </c>
      <c r="G5" s="6"/>
      <c r="H5" s="6"/>
    </row>
    <row r="6" spans="1:9" x14ac:dyDescent="0.15">
      <c r="A6" s="6"/>
      <c r="B6" s="6"/>
      <c r="C6" s="6"/>
      <c r="D6" s="6"/>
      <c r="E6" s="6"/>
      <c r="F6" s="6"/>
      <c r="G6" s="6"/>
      <c r="H6" s="6"/>
    </row>
    <row r="7" spans="1:9" ht="20.100000000000001" customHeight="1" x14ac:dyDescent="0.15">
      <c r="A7" s="6"/>
      <c r="B7" s="10"/>
      <c r="C7" s="11"/>
      <c r="D7" s="12"/>
      <c r="E7" s="6"/>
      <c r="F7" s="6"/>
      <c r="G7" s="13">
        <f>100%-D7</f>
        <v>1</v>
      </c>
      <c r="H7" s="6"/>
    </row>
    <row r="8" spans="1:9" ht="20.100000000000001" customHeight="1" x14ac:dyDescent="0.15">
      <c r="A8" s="14"/>
      <c r="B8" s="15"/>
      <c r="C8" s="16" t="s">
        <v>32</v>
      </c>
      <c r="D8" s="16" t="s">
        <v>33</v>
      </c>
      <c r="E8" s="16" t="s">
        <v>34</v>
      </c>
      <c r="F8" s="16" t="s">
        <v>35</v>
      </c>
      <c r="G8" s="16" t="s">
        <v>8</v>
      </c>
      <c r="H8" s="6"/>
    </row>
    <row r="9" spans="1:9" ht="20.100000000000001" customHeight="1" x14ac:dyDescent="0.15">
      <c r="A9" s="17"/>
      <c r="B9" s="16" t="s">
        <v>0</v>
      </c>
      <c r="C9" s="18">
        <f>1271*C4</f>
        <v>0</v>
      </c>
      <c r="D9" s="18">
        <f>C9*F4*0.01</f>
        <v>0</v>
      </c>
      <c r="E9" s="18">
        <f>C9-D9</f>
        <v>0</v>
      </c>
      <c r="F9" s="15">
        <v>15</v>
      </c>
      <c r="G9" s="19">
        <f>E9*F9*10</f>
        <v>0</v>
      </c>
      <c r="H9" s="6" t="s">
        <v>15</v>
      </c>
    </row>
    <row r="10" spans="1:9" ht="20.100000000000001" customHeight="1" x14ac:dyDescent="0.15">
      <c r="A10" s="17"/>
      <c r="B10" s="16" t="s">
        <v>1</v>
      </c>
      <c r="C10" s="18">
        <f>1271*C4</f>
        <v>0</v>
      </c>
      <c r="D10" s="18">
        <f>C10*F4*0.01</f>
        <v>0</v>
      </c>
      <c r="E10" s="18">
        <f>C10-D10</f>
        <v>0</v>
      </c>
      <c r="F10" s="20">
        <f>(8.5*9+9.5*1)/10</f>
        <v>8.6</v>
      </c>
      <c r="G10" s="19">
        <f>E10*F10*10</f>
        <v>0</v>
      </c>
      <c r="H10" s="6" t="s">
        <v>16</v>
      </c>
    </row>
    <row r="11" spans="1:9" ht="20.100000000000001" customHeight="1" x14ac:dyDescent="0.15">
      <c r="A11" s="17"/>
      <c r="B11" s="14"/>
      <c r="C11" s="21"/>
      <c r="D11" s="21"/>
      <c r="E11" s="21"/>
      <c r="F11" s="14"/>
      <c r="G11" s="22"/>
      <c r="H11" s="6"/>
    </row>
    <row r="12" spans="1:9" ht="20.100000000000001" customHeight="1" x14ac:dyDescent="0.15">
      <c r="A12" s="23"/>
      <c r="B12" s="6"/>
      <c r="C12" s="6"/>
      <c r="D12" s="24"/>
      <c r="E12" s="24"/>
      <c r="F12" s="16" t="s">
        <v>36</v>
      </c>
      <c r="G12" s="25" t="s">
        <v>9</v>
      </c>
      <c r="H12" s="6"/>
    </row>
    <row r="13" spans="1:9" ht="20.100000000000001" customHeight="1" x14ac:dyDescent="0.15">
      <c r="A13" s="23"/>
      <c r="B13" s="6"/>
      <c r="C13" s="26"/>
      <c r="D13" s="27"/>
      <c r="E13" s="28" t="s">
        <v>13</v>
      </c>
      <c r="F13" s="18">
        <f>70000*C4</f>
        <v>0</v>
      </c>
      <c r="G13" s="19">
        <f>F13</f>
        <v>0</v>
      </c>
      <c r="H13" s="6" t="s">
        <v>17</v>
      </c>
    </row>
    <row r="14" spans="1:9" ht="9.9499999999999993" customHeight="1" thickBot="1" x14ac:dyDescent="0.2">
      <c r="A14" s="23"/>
      <c r="B14" s="6"/>
      <c r="C14" s="26"/>
      <c r="D14" s="27"/>
      <c r="E14" s="28"/>
      <c r="F14" s="29"/>
      <c r="G14" s="22"/>
      <c r="H14" s="6"/>
    </row>
    <row r="15" spans="1:9" ht="30" customHeight="1" thickTop="1" thickBot="1" x14ac:dyDescent="0.2">
      <c r="A15" s="23"/>
      <c r="B15" s="6"/>
      <c r="C15" s="6"/>
      <c r="D15" s="30"/>
      <c r="E15" s="31" t="s">
        <v>6</v>
      </c>
      <c r="F15" s="32" t="s">
        <v>12</v>
      </c>
      <c r="G15" s="33">
        <f>G10+G13</f>
        <v>0</v>
      </c>
      <c r="H15" s="6" t="s">
        <v>18</v>
      </c>
    </row>
    <row r="16" spans="1:9" ht="30" customHeight="1" thickTop="1" thickBot="1" x14ac:dyDescent="0.2">
      <c r="A16" s="23"/>
      <c r="B16" s="6"/>
      <c r="C16" s="26"/>
      <c r="D16" s="30"/>
      <c r="E16" s="31" t="s">
        <v>5</v>
      </c>
      <c r="F16" s="32" t="s">
        <v>11</v>
      </c>
      <c r="G16" s="33">
        <f>G9</f>
        <v>0</v>
      </c>
      <c r="H16" s="6" t="s">
        <v>15</v>
      </c>
    </row>
    <row r="17" spans="1:8" ht="26.25" customHeight="1" thickTop="1" x14ac:dyDescent="0.15">
      <c r="A17" s="23"/>
      <c r="B17" s="6"/>
      <c r="C17" s="26"/>
      <c r="D17" s="34"/>
      <c r="E17" s="21"/>
      <c r="F17" s="35" t="s">
        <v>7</v>
      </c>
      <c r="G17" s="36">
        <f>G15-G16</f>
        <v>0</v>
      </c>
      <c r="H17" s="6"/>
    </row>
    <row r="18" spans="1:8" ht="14.25" thickBot="1" x14ac:dyDescent="0.2">
      <c r="A18" s="37"/>
      <c r="B18" s="38"/>
      <c r="C18" s="39"/>
      <c r="D18" s="40"/>
      <c r="E18" s="41"/>
      <c r="F18" s="41"/>
      <c r="G18" s="42"/>
      <c r="H18" s="38"/>
    </row>
    <row r="19" spans="1:8" ht="14.25" thickTop="1" x14ac:dyDescent="0.15">
      <c r="A19" s="23"/>
      <c r="B19" s="6"/>
      <c r="C19" s="6"/>
      <c r="D19" s="6"/>
      <c r="E19" s="6"/>
      <c r="F19" s="6"/>
      <c r="G19" s="43"/>
      <c r="H19" s="6"/>
    </row>
    <row r="20" spans="1:8" x14ac:dyDescent="0.15">
      <c r="A20" s="23"/>
      <c r="B20" s="44" t="s">
        <v>2</v>
      </c>
      <c r="C20" s="26"/>
      <c r="D20" s="26"/>
      <c r="E20" s="6"/>
      <c r="F20" s="6"/>
      <c r="G20" s="43"/>
      <c r="H20" s="6"/>
    </row>
    <row r="21" spans="1:8" x14ac:dyDescent="0.15">
      <c r="A21" s="6"/>
      <c r="B21" s="44" t="s">
        <v>23</v>
      </c>
      <c r="C21" s="6"/>
      <c r="D21" s="6"/>
      <c r="E21" s="6"/>
      <c r="F21" s="6"/>
      <c r="G21" s="6"/>
      <c r="H21" s="6"/>
    </row>
    <row r="22" spans="1:8" x14ac:dyDescent="0.15">
      <c r="A22" s="6"/>
      <c r="B22" s="44" t="s">
        <v>20</v>
      </c>
      <c r="C22" s="6"/>
      <c r="D22" s="6"/>
      <c r="E22" s="6"/>
      <c r="F22" s="6"/>
      <c r="G22" s="6"/>
      <c r="H22" s="6"/>
    </row>
    <row r="23" spans="1:8" x14ac:dyDescent="0.15">
      <c r="A23" s="6"/>
      <c r="B23" s="44" t="s">
        <v>24</v>
      </c>
      <c r="C23" s="6"/>
      <c r="D23" s="6"/>
      <c r="E23" s="6"/>
      <c r="F23" s="6"/>
      <c r="G23" s="6"/>
      <c r="H23" s="6"/>
    </row>
    <row r="24" spans="1:8" x14ac:dyDescent="0.15">
      <c r="A24" s="6"/>
      <c r="B24" s="44" t="s">
        <v>21</v>
      </c>
      <c r="C24" s="6"/>
      <c r="D24" s="6"/>
      <c r="E24" s="6"/>
      <c r="F24" s="6"/>
      <c r="G24" s="6"/>
      <c r="H24" s="6"/>
    </row>
    <row r="25" spans="1:8" x14ac:dyDescent="0.15">
      <c r="A25" s="6"/>
      <c r="B25" s="44" t="s">
        <v>25</v>
      </c>
      <c r="C25" s="6"/>
      <c r="D25" s="6"/>
      <c r="E25" s="6"/>
      <c r="F25" s="6"/>
      <c r="G25" s="6"/>
      <c r="H25" s="6"/>
    </row>
    <row r="26" spans="1:8" x14ac:dyDescent="0.15">
      <c r="A26" s="6"/>
      <c r="B26" s="44" t="s">
        <v>22</v>
      </c>
      <c r="C26" s="6"/>
      <c r="D26" s="6"/>
      <c r="E26" s="6"/>
      <c r="F26" s="6"/>
      <c r="G26" s="6"/>
      <c r="H26" s="6"/>
    </row>
    <row r="27" spans="1:8" x14ac:dyDescent="0.15">
      <c r="A27" s="6"/>
      <c r="B27" s="44" t="s">
        <v>37</v>
      </c>
      <c r="C27" s="6"/>
      <c r="D27" s="6"/>
      <c r="E27" s="6"/>
      <c r="F27" s="6"/>
      <c r="G27" s="6"/>
      <c r="H27" s="6"/>
    </row>
    <row r="28" spans="1:8" x14ac:dyDescent="0.15">
      <c r="A28" s="6"/>
      <c r="B28" s="44" t="s">
        <v>38</v>
      </c>
      <c r="C28" s="6"/>
      <c r="D28" s="6"/>
      <c r="E28" s="6"/>
      <c r="F28" s="6"/>
      <c r="G28" s="6"/>
      <c r="H28" s="6"/>
    </row>
    <row r="29" spans="1:8" x14ac:dyDescent="0.15">
      <c r="A29" s="6"/>
      <c r="B29" s="44" t="s">
        <v>26</v>
      </c>
      <c r="C29" s="6"/>
      <c r="D29" s="6"/>
      <c r="E29" s="6"/>
      <c r="F29" s="6"/>
      <c r="G29" s="6"/>
      <c r="H29" s="6"/>
    </row>
    <row r="30" spans="1:8" x14ac:dyDescent="0.15">
      <c r="A30" s="6"/>
      <c r="B30" s="45" t="s">
        <v>30</v>
      </c>
      <c r="C30" s="6"/>
      <c r="D30" s="6"/>
      <c r="E30" s="6"/>
      <c r="F30" s="6"/>
      <c r="G30" s="6"/>
      <c r="H30" s="6"/>
    </row>
    <row r="31" spans="1:8" x14ac:dyDescent="0.15">
      <c r="A31" s="6"/>
      <c r="B31" s="44" t="s">
        <v>27</v>
      </c>
      <c r="C31" s="6"/>
      <c r="D31" s="6"/>
      <c r="E31" s="6"/>
      <c r="F31" s="6"/>
      <c r="G31" s="6"/>
      <c r="H31" s="6"/>
    </row>
    <row r="32" spans="1:8" x14ac:dyDescent="0.15">
      <c r="A32" s="6"/>
      <c r="B32" s="46"/>
      <c r="C32" s="6"/>
      <c r="D32" s="6"/>
      <c r="E32" s="6"/>
      <c r="F32" s="6"/>
      <c r="G32" s="6"/>
      <c r="H32" s="6"/>
    </row>
    <row r="33" spans="1:8" x14ac:dyDescent="0.15">
      <c r="A33" s="6"/>
      <c r="B33" s="51"/>
      <c r="C33" s="6"/>
      <c r="D33" s="6"/>
      <c r="E33" s="6"/>
      <c r="F33" s="6"/>
      <c r="G33" s="6"/>
      <c r="H33" s="6"/>
    </row>
    <row r="34" spans="1:8" x14ac:dyDescent="0.15">
      <c r="A34" s="6"/>
      <c r="B34" s="46"/>
      <c r="C34" s="6"/>
      <c r="D34" s="6"/>
      <c r="E34" s="6"/>
      <c r="F34" s="6"/>
      <c r="G34" s="6"/>
      <c r="H34" s="6"/>
    </row>
    <row r="35" spans="1:8" x14ac:dyDescent="0.15">
      <c r="A35" s="6"/>
      <c r="B35" s="51"/>
      <c r="C35" s="6"/>
      <c r="D35" s="6"/>
      <c r="E35" s="6"/>
      <c r="F35" s="6"/>
      <c r="G35" s="6"/>
      <c r="H35" s="6"/>
    </row>
    <row r="36" spans="1:8" x14ac:dyDescent="0.15">
      <c r="A36" s="6"/>
      <c r="B36" s="62"/>
      <c r="C36" s="6"/>
      <c r="D36" s="6"/>
      <c r="E36" s="6"/>
      <c r="F36" s="6"/>
      <c r="G36" s="6"/>
      <c r="H36" s="6"/>
    </row>
    <row r="37" spans="1:8" x14ac:dyDescent="0.15">
      <c r="A37" s="6"/>
      <c r="B37" s="6"/>
      <c r="C37" s="6"/>
      <c r="D37" s="6"/>
      <c r="E37" s="6"/>
      <c r="F37" s="6"/>
      <c r="G37" s="6"/>
      <c r="H37" s="6"/>
    </row>
    <row r="38" spans="1:8" x14ac:dyDescent="0.15">
      <c r="B38" s="5"/>
    </row>
    <row r="40" spans="1:8" x14ac:dyDescent="0.15">
      <c r="B40" s="1"/>
    </row>
    <row r="41" spans="1:8" x14ac:dyDescent="0.15">
      <c r="B41" s="2"/>
    </row>
    <row r="42" spans="1:8" x14ac:dyDescent="0.15">
      <c r="B42" s="3"/>
    </row>
    <row r="43" spans="1:8" x14ac:dyDescent="0.15">
      <c r="B43" s="3"/>
    </row>
    <row r="44" spans="1:8" x14ac:dyDescent="0.15">
      <c r="B44" s="3"/>
    </row>
  </sheetData>
  <sheetProtection algorithmName="SHA-512" hashValue="DmftLV4YKgWgVcAQ5cXUsrdjRr52gjbcL+VCWNlfurGVvcHlKGsHAsqk0IPSYH3mFfcEWuQTf76TZtgMzzE2ZA==" saltValue="UCZ2uP3fD9JJhsDbkkqUcg==" spinCount="100000" sheet="1" objects="1" scenarios="1"/>
  <mergeCells count="1">
    <mergeCell ref="B1:G1"/>
  </mergeCells>
  <phoneticPr fontId="4"/>
  <hyperlinks>
    <hyperlink ref="B30" r:id="rId1" display="https://sii.or.jp/opendata/" xr:uid="{22CA28B8-F71F-4DDE-B4E6-76AC5F40FC76}"/>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C30A9-01B5-4C09-9943-C884DFBD1B16}">
  <sheetPr>
    <tabColor rgb="FFFFFF00"/>
  </sheetPr>
  <dimension ref="A1:H44"/>
  <sheetViews>
    <sheetView zoomScaleNormal="100" workbookViewId="0">
      <selection activeCell="B1" sqref="B1:G1"/>
    </sheetView>
  </sheetViews>
  <sheetFormatPr defaultRowHeight="13.5" x14ac:dyDescent="0.15"/>
  <cols>
    <col min="1" max="1" width="5.5" customWidth="1"/>
    <col min="2" max="3" width="20.625" customWidth="1"/>
    <col min="4" max="4" width="23.125" customWidth="1"/>
    <col min="5" max="5" width="22.375" customWidth="1"/>
    <col min="6" max="6" width="23.375" customWidth="1"/>
    <col min="7" max="7" width="17.625" customWidth="1"/>
    <col min="8" max="8" width="8.125" customWidth="1"/>
  </cols>
  <sheetData>
    <row r="1" spans="1:8" ht="24" x14ac:dyDescent="0.15">
      <c r="A1" s="6"/>
      <c r="B1" s="63" t="s">
        <v>14</v>
      </c>
      <c r="C1" s="63"/>
      <c r="D1" s="63"/>
      <c r="E1" s="63"/>
      <c r="F1" s="63"/>
      <c r="G1" s="63"/>
      <c r="H1" s="6"/>
    </row>
    <row r="2" spans="1:8" x14ac:dyDescent="0.15">
      <c r="A2" s="6"/>
      <c r="B2" s="6"/>
      <c r="C2" s="6"/>
      <c r="D2" s="6"/>
      <c r="E2" s="6"/>
      <c r="F2" s="6"/>
      <c r="G2" s="6"/>
      <c r="H2" s="6"/>
    </row>
    <row r="3" spans="1:8" ht="19.5" thickBot="1" x14ac:dyDescent="0.2">
      <c r="A3" s="6"/>
      <c r="B3" s="47"/>
      <c r="C3" s="6"/>
      <c r="D3" s="6"/>
      <c r="E3" s="6"/>
      <c r="F3" s="6"/>
      <c r="G3" s="6"/>
      <c r="H3" s="6"/>
    </row>
    <row r="4" spans="1:8" ht="20.25" thickTop="1" thickBot="1" x14ac:dyDescent="0.2">
      <c r="A4" s="6"/>
      <c r="B4" s="50" t="s">
        <v>10</v>
      </c>
      <c r="C4" s="4"/>
      <c r="D4" s="48" t="s">
        <v>40</v>
      </c>
      <c r="E4" s="50" t="s">
        <v>3</v>
      </c>
      <c r="F4" s="4"/>
      <c r="G4" s="48" t="s">
        <v>4</v>
      </c>
      <c r="H4" s="49"/>
    </row>
    <row r="5" spans="1:8" ht="18.75" x14ac:dyDescent="0.15">
      <c r="A5" s="6"/>
      <c r="B5" s="7"/>
      <c r="C5" s="8" t="s">
        <v>19</v>
      </c>
      <c r="D5" s="6"/>
      <c r="E5" s="6"/>
      <c r="F5" s="9" t="s">
        <v>19</v>
      </c>
      <c r="G5" s="6"/>
      <c r="H5" s="6"/>
    </row>
    <row r="6" spans="1:8" x14ac:dyDescent="0.15">
      <c r="A6" s="6"/>
      <c r="B6" s="6"/>
      <c r="C6" s="6"/>
      <c r="D6" s="6"/>
      <c r="E6" s="6"/>
      <c r="F6" s="6"/>
      <c r="G6" s="6"/>
      <c r="H6" s="6"/>
    </row>
    <row r="7" spans="1:8" ht="20.100000000000001" customHeight="1" x14ac:dyDescent="0.15">
      <c r="A7" s="6"/>
      <c r="B7" s="10"/>
      <c r="C7" s="11"/>
      <c r="D7" s="12"/>
      <c r="E7" s="6"/>
      <c r="F7" s="6"/>
      <c r="G7" s="13">
        <f>100%-D7</f>
        <v>1</v>
      </c>
      <c r="H7" s="6"/>
    </row>
    <row r="8" spans="1:8" ht="20.100000000000001" customHeight="1" x14ac:dyDescent="0.15">
      <c r="A8" s="14"/>
      <c r="B8" s="15"/>
      <c r="C8" s="16" t="s">
        <v>32</v>
      </c>
      <c r="D8" s="16" t="s">
        <v>33</v>
      </c>
      <c r="E8" s="16" t="s">
        <v>34</v>
      </c>
      <c r="F8" s="16" t="s">
        <v>35</v>
      </c>
      <c r="G8" s="16" t="s">
        <v>8</v>
      </c>
      <c r="H8" s="6"/>
    </row>
    <row r="9" spans="1:8" ht="20.100000000000001" customHeight="1" x14ac:dyDescent="0.15">
      <c r="A9" s="17"/>
      <c r="B9" s="16" t="s">
        <v>0</v>
      </c>
      <c r="C9" s="18">
        <f>1271*C4</f>
        <v>0</v>
      </c>
      <c r="D9" s="18">
        <f>C9*F4*0.01</f>
        <v>0</v>
      </c>
      <c r="E9" s="18">
        <f>C9-D9</f>
        <v>0</v>
      </c>
      <c r="F9" s="15">
        <v>15</v>
      </c>
      <c r="G9" s="19">
        <f>E9*F9*10</f>
        <v>0</v>
      </c>
      <c r="H9" s="6" t="s">
        <v>15</v>
      </c>
    </row>
    <row r="10" spans="1:8" ht="20.100000000000001" customHeight="1" x14ac:dyDescent="0.15">
      <c r="A10" s="17"/>
      <c r="B10" s="16" t="s">
        <v>1</v>
      </c>
      <c r="C10" s="18">
        <f>1271*C4</f>
        <v>0</v>
      </c>
      <c r="D10" s="18">
        <f>C10*F4*0.01</f>
        <v>0</v>
      </c>
      <c r="E10" s="18">
        <f>C10-D10</f>
        <v>0</v>
      </c>
      <c r="F10" s="20">
        <f>(8.5*9+9.5*1)/10</f>
        <v>8.6</v>
      </c>
      <c r="G10" s="19">
        <f>E10*F10*10</f>
        <v>0</v>
      </c>
      <c r="H10" s="6" t="s">
        <v>16</v>
      </c>
    </row>
    <row r="11" spans="1:8" ht="20.100000000000001" customHeight="1" x14ac:dyDescent="0.15">
      <c r="A11" s="17"/>
      <c r="B11" s="14"/>
      <c r="C11" s="21"/>
      <c r="D11" s="21"/>
      <c r="E11" s="21"/>
      <c r="F11" s="14"/>
      <c r="G11" s="22"/>
      <c r="H11" s="6"/>
    </row>
    <row r="12" spans="1:8" ht="20.100000000000001" customHeight="1" x14ac:dyDescent="0.15">
      <c r="A12" s="23"/>
      <c r="B12" s="6"/>
      <c r="C12" s="6"/>
      <c r="D12" s="24"/>
      <c r="E12" s="16" t="s">
        <v>39</v>
      </c>
      <c r="F12" s="31" t="s">
        <v>28</v>
      </c>
      <c r="G12" s="25" t="s">
        <v>9</v>
      </c>
      <c r="H12" s="6"/>
    </row>
    <row r="13" spans="1:8" ht="20.100000000000001" customHeight="1" x14ac:dyDescent="0.15">
      <c r="A13" s="23"/>
      <c r="B13" s="6"/>
      <c r="C13" s="26"/>
      <c r="D13" s="28" t="s">
        <v>13</v>
      </c>
      <c r="E13" s="52">
        <f>70000*C4</f>
        <v>0</v>
      </c>
      <c r="F13" s="53">
        <v>280000</v>
      </c>
      <c r="G13" s="54">
        <f>E13+F13</f>
        <v>280000</v>
      </c>
      <c r="H13" s="6" t="s">
        <v>17</v>
      </c>
    </row>
    <row r="14" spans="1:8" ht="9.9499999999999993" customHeight="1" thickBot="1" x14ac:dyDescent="0.2">
      <c r="A14" s="23"/>
      <c r="B14" s="6"/>
      <c r="C14" s="26"/>
      <c r="D14" s="27"/>
      <c r="E14" s="55"/>
      <c r="F14" s="55"/>
      <c r="G14" s="56"/>
      <c r="H14" s="6"/>
    </row>
    <row r="15" spans="1:8" ht="30" customHeight="1" thickTop="1" thickBot="1" x14ac:dyDescent="0.2">
      <c r="A15" s="23"/>
      <c r="B15" s="6"/>
      <c r="C15" s="6"/>
      <c r="D15" s="30"/>
      <c r="E15" s="57" t="s">
        <v>6</v>
      </c>
      <c r="F15" s="58" t="s">
        <v>12</v>
      </c>
      <c r="G15" s="59">
        <f>G10+G13</f>
        <v>280000</v>
      </c>
      <c r="H15" s="6" t="s">
        <v>18</v>
      </c>
    </row>
    <row r="16" spans="1:8" ht="30" customHeight="1" thickTop="1" thickBot="1" x14ac:dyDescent="0.2">
      <c r="A16" s="23"/>
      <c r="B16" s="6"/>
      <c r="C16" s="26"/>
      <c r="D16" s="30"/>
      <c r="E16" s="31" t="s">
        <v>5</v>
      </c>
      <c r="F16" s="32" t="s">
        <v>11</v>
      </c>
      <c r="G16" s="33">
        <f>G9</f>
        <v>0</v>
      </c>
      <c r="H16" s="6" t="s">
        <v>15</v>
      </c>
    </row>
    <row r="17" spans="1:8" ht="26.25" customHeight="1" thickTop="1" x14ac:dyDescent="0.15">
      <c r="A17" s="23"/>
      <c r="B17" s="6"/>
      <c r="C17" s="26"/>
      <c r="D17" s="34"/>
      <c r="E17" s="21"/>
      <c r="F17" s="35" t="s">
        <v>7</v>
      </c>
      <c r="G17" s="36">
        <f>G15-G16</f>
        <v>280000</v>
      </c>
      <c r="H17" s="6"/>
    </row>
    <row r="18" spans="1:8" ht="14.25" thickBot="1" x14ac:dyDescent="0.2">
      <c r="A18" s="37"/>
      <c r="B18" s="38"/>
      <c r="C18" s="39"/>
      <c r="D18" s="40"/>
      <c r="E18" s="41"/>
      <c r="F18" s="41"/>
      <c r="G18" s="42"/>
      <c r="H18" s="38"/>
    </row>
    <row r="19" spans="1:8" ht="14.25" thickTop="1" x14ac:dyDescent="0.15">
      <c r="A19" s="23"/>
      <c r="B19" s="6"/>
      <c r="C19" s="6"/>
      <c r="D19" s="6"/>
      <c r="E19" s="6"/>
      <c r="F19" s="6"/>
      <c r="G19" s="43"/>
      <c r="H19" s="6"/>
    </row>
    <row r="20" spans="1:8" x14ac:dyDescent="0.15">
      <c r="A20" s="23"/>
      <c r="B20" s="44" t="s">
        <v>2</v>
      </c>
      <c r="C20" s="26"/>
      <c r="D20" s="26"/>
      <c r="E20" s="6"/>
      <c r="F20" s="6"/>
      <c r="G20" s="43"/>
      <c r="H20" s="6"/>
    </row>
    <row r="21" spans="1:8" x14ac:dyDescent="0.15">
      <c r="A21" s="6"/>
      <c r="B21" s="44" t="s">
        <v>23</v>
      </c>
      <c r="C21" s="6"/>
      <c r="D21" s="6"/>
      <c r="E21" s="6"/>
      <c r="F21" s="6"/>
      <c r="G21" s="6"/>
      <c r="H21" s="6"/>
    </row>
    <row r="22" spans="1:8" x14ac:dyDescent="0.15">
      <c r="A22" s="6"/>
      <c r="B22" s="44" t="s">
        <v>20</v>
      </c>
      <c r="C22" s="6"/>
      <c r="D22" s="6"/>
      <c r="E22" s="6"/>
      <c r="F22" s="6"/>
      <c r="G22" s="6"/>
      <c r="H22" s="6"/>
    </row>
    <row r="23" spans="1:8" x14ac:dyDescent="0.15">
      <c r="A23" s="6"/>
      <c r="B23" s="44" t="s">
        <v>24</v>
      </c>
      <c r="C23" s="6"/>
      <c r="D23" s="6"/>
      <c r="E23" s="6"/>
      <c r="F23" s="6"/>
      <c r="G23" s="6"/>
      <c r="H23" s="6"/>
    </row>
    <row r="24" spans="1:8" x14ac:dyDescent="0.15">
      <c r="A24" s="6"/>
      <c r="B24" s="44" t="s">
        <v>21</v>
      </c>
      <c r="C24" s="6"/>
      <c r="D24" s="6"/>
      <c r="E24" s="6"/>
      <c r="F24" s="6"/>
      <c r="G24" s="6"/>
      <c r="H24" s="6"/>
    </row>
    <row r="25" spans="1:8" x14ac:dyDescent="0.15">
      <c r="A25" s="6"/>
      <c r="B25" s="44" t="s">
        <v>25</v>
      </c>
      <c r="C25" s="6"/>
      <c r="D25" s="6"/>
      <c r="E25" s="6"/>
      <c r="F25" s="6"/>
      <c r="G25" s="6"/>
      <c r="H25" s="6"/>
    </row>
    <row r="26" spans="1:8" x14ac:dyDescent="0.15">
      <c r="A26" s="6"/>
      <c r="B26" s="44" t="s">
        <v>22</v>
      </c>
      <c r="C26" s="6"/>
      <c r="D26" s="6"/>
      <c r="E26" s="6"/>
      <c r="F26" s="6"/>
      <c r="G26" s="6"/>
      <c r="H26" s="6"/>
    </row>
    <row r="27" spans="1:8" x14ac:dyDescent="0.15">
      <c r="A27" s="6"/>
      <c r="B27" s="44" t="s">
        <v>37</v>
      </c>
      <c r="C27" s="6"/>
      <c r="D27" s="6"/>
      <c r="E27" s="6"/>
      <c r="F27" s="6"/>
      <c r="G27" s="6"/>
      <c r="H27" s="6"/>
    </row>
    <row r="28" spans="1:8" x14ac:dyDescent="0.15">
      <c r="A28" s="6"/>
      <c r="B28" s="44" t="s">
        <v>38</v>
      </c>
      <c r="C28" s="6"/>
      <c r="D28" s="6"/>
      <c r="E28" s="6"/>
      <c r="F28" s="6"/>
      <c r="G28" s="6"/>
      <c r="H28" s="6"/>
    </row>
    <row r="29" spans="1:8" x14ac:dyDescent="0.15">
      <c r="A29" s="6"/>
      <c r="B29" s="44" t="s">
        <v>26</v>
      </c>
      <c r="C29" s="6"/>
      <c r="D29" s="6"/>
      <c r="E29" s="6"/>
      <c r="F29" s="6"/>
      <c r="G29" s="6"/>
      <c r="H29" s="6"/>
    </row>
    <row r="30" spans="1:8" x14ac:dyDescent="0.15">
      <c r="A30" s="6"/>
      <c r="B30" s="45" t="s">
        <v>31</v>
      </c>
      <c r="C30" s="6"/>
      <c r="D30" s="6"/>
      <c r="E30" s="6"/>
      <c r="F30" s="6"/>
      <c r="G30" s="6"/>
      <c r="H30" s="6"/>
    </row>
    <row r="31" spans="1:8" x14ac:dyDescent="0.15">
      <c r="A31" s="6"/>
      <c r="B31" s="44" t="s">
        <v>27</v>
      </c>
      <c r="C31" s="6"/>
      <c r="D31" s="6"/>
      <c r="E31" s="6"/>
      <c r="F31" s="6"/>
      <c r="G31" s="6"/>
      <c r="H31" s="6"/>
    </row>
    <row r="32" spans="1:8" x14ac:dyDescent="0.15">
      <c r="A32" s="6"/>
      <c r="B32" s="60" t="s">
        <v>29</v>
      </c>
      <c r="C32" s="6"/>
      <c r="D32" s="6"/>
      <c r="E32" s="6"/>
      <c r="F32" s="6"/>
      <c r="G32" s="6"/>
      <c r="H32" s="6"/>
    </row>
    <row r="33" spans="1:8" x14ac:dyDescent="0.15">
      <c r="A33" s="6"/>
      <c r="B33" s="61"/>
      <c r="C33" s="6"/>
      <c r="D33" s="6"/>
      <c r="E33" s="6"/>
      <c r="F33" s="6"/>
      <c r="G33" s="6"/>
      <c r="H33" s="6"/>
    </row>
    <row r="34" spans="1:8" x14ac:dyDescent="0.15">
      <c r="A34" s="6"/>
      <c r="B34" s="45"/>
      <c r="C34" s="6"/>
      <c r="D34" s="6"/>
      <c r="E34" s="6"/>
      <c r="F34" s="6"/>
      <c r="G34" s="6"/>
      <c r="H34" s="6"/>
    </row>
    <row r="35" spans="1:8" x14ac:dyDescent="0.15">
      <c r="A35" s="6"/>
      <c r="B35" s="51"/>
      <c r="C35" s="6"/>
      <c r="D35" s="6"/>
      <c r="E35" s="6"/>
      <c r="F35" s="6"/>
      <c r="G35" s="6"/>
      <c r="H35" s="6"/>
    </row>
    <row r="36" spans="1:8" x14ac:dyDescent="0.15">
      <c r="A36" s="6"/>
      <c r="B36" s="62"/>
      <c r="C36" s="6"/>
      <c r="D36" s="6"/>
      <c r="E36" s="6"/>
      <c r="F36" s="6"/>
      <c r="G36" s="6"/>
      <c r="H36" s="6"/>
    </row>
    <row r="38" spans="1:8" x14ac:dyDescent="0.15">
      <c r="B38" s="5"/>
    </row>
    <row r="40" spans="1:8" x14ac:dyDescent="0.15">
      <c r="B40" s="1"/>
    </row>
    <row r="41" spans="1:8" x14ac:dyDescent="0.15">
      <c r="B41" s="2"/>
    </row>
    <row r="42" spans="1:8" x14ac:dyDescent="0.15">
      <c r="B42" s="3"/>
    </row>
    <row r="43" spans="1:8" x14ac:dyDescent="0.15">
      <c r="B43" s="3"/>
    </row>
    <row r="44" spans="1:8" x14ac:dyDescent="0.15">
      <c r="B44" s="3"/>
    </row>
  </sheetData>
  <sheetProtection algorithmName="SHA-512" hashValue="HZ37gLjkWbHkVnwrnufYKl8WJNGglKklIFwsSSqfytRM5TRuBrJSyUWDoQ0bH8RCedohMHNirAN/Qloa4jF56A==" saltValue="VqrdtnRVYUXfWeI3E2J/KA==" spinCount="100000" sheet="1" objects="1" scenarios="1"/>
  <mergeCells count="1">
    <mergeCell ref="B1:G1"/>
  </mergeCells>
  <phoneticPr fontId="4"/>
  <hyperlinks>
    <hyperlink ref="B30" r:id="rId1" display="https://sii.or.jp/opendata/" xr:uid="{705FE3FE-E9D0-4892-8178-E75FBE21429B}"/>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シミュレーション例　太陽光単体(FIT 25年度4月～9月)</vt:lpstr>
      <vt:lpstr>太陽光単体(FIT 25年度4月～9月)</vt:lpstr>
      <vt:lpstr>太陽光＋蓄電池(FIT 25年度4月～9月)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2025-07-18T11:01:03Z</dcterms:created>
  <dcterms:modified xsi:type="dcterms:W3CDTF">2025-08-05T04:36:13Z</dcterms:modified>
</cp:coreProperties>
</file>