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8"/>
  <workbookPr/>
  <mc:AlternateContent xmlns:mc="http://schemas.openxmlformats.org/markup-compatibility/2006">
    <mc:Choice Requires="x15">
      <x15ac:absPath xmlns:x15ac="http://schemas.microsoft.com/office/spreadsheetml/2010/11/ac" url="L:\総務部\財政課\広報・ホームページ\財政状況資料集\"/>
    </mc:Choice>
  </mc:AlternateContent>
  <xr:revisionPtr revIDLastSave="0" documentId="8_{21348ABC-7523-4140-8A49-DA5FB9FBD55C}" xr6:coauthVersionLast="36" xr6:coauthVersionMax="36" xr10:uidLastSave="{00000000-0000-0000-0000-000000000000}"/>
  <bookViews>
    <workbookView xWindow="0" yWindow="0" windowWidth="15360" windowHeight="7635" firstSheet="14"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C37" i="10"/>
  <c r="BE36" i="10"/>
  <c r="C36" i="10"/>
  <c r="BE35" i="10"/>
  <c r="C34" i="10"/>
  <c r="C35" i="10" s="1"/>
  <c r="U34" i="10" s="1"/>
  <c r="U35" i="10" s="1"/>
  <c r="U36" i="10" s="1"/>
  <c r="U37" i="10" s="1"/>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BW34" i="10"/>
  <c r="BW35" i="10" s="1"/>
  <c r="BW36" i="10" s="1"/>
  <c r="BW37" i="10" s="1"/>
  <c r="BE34" i="10"/>
</calcChain>
</file>

<file path=xl/sharedStrings.xml><?xml version="1.0" encoding="utf-8"?>
<sst xmlns="http://schemas.openxmlformats.org/spreadsheetml/2006/main" count="1088" uniqueCount="603">
  <si>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</si>
  <si>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</si>
  <si>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</si>
  <si>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</si>
  <si>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</si>
  <si>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</si>
  <si>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</si>
  <si>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</si>
  <si>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</si>
  <si>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</si>
  <si>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</si>
  <si>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</si>
  <si>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</si>
  <si>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</si>
  <si>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</si>
  <si>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</si>
  <si>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</si>
  <si>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</si>
  <si>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</si>
  <si>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</si>
  <si>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</si>
  <si>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</si>
  <si>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</si>
  <si>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</si>
  <si>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</si>
  <si>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</si>
  <si>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</si>
  <si>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</si>
  <si>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</si>
  <si>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</si>
  <si>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</si>
  <si>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</si>
  <si>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</si>
  <si>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</si>
  <si>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</si>
  <si>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</si>
  <si>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</si>
  <si>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</si>
  <si>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</si>
  <si>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</si>
  <si>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</si>
  <si>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</si>
  <si>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</si>
  <si>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</si>
  <si>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</si>
  <si>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</si>
  <si>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</si>
  <si>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</si>
  <si>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</si>
  <si>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</si>
  <si>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</si>
  <si>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</si>
  <si>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</si>
  <si>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</si>
  <si>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</si>
  <si>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</si>
  <si>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</si>
  <si>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</si>
  <si>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</si>
  <si>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</si>
  <si>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</si>
  <si>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</si>
  <si>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</si>
  <si>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</si>
  <si>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</si>
  <si>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</si>
  <si>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</si>
  <si>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</si>
  <si>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</si>
  <si>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</si>
  <si>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</si>
  <si>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</si>
  <si>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</si>
  <si>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</si>
  <si>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</si>
  <si>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</si>
  <si>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</si>
  <si>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</si>
  <si>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</si>
  <si>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</si>
  <si>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</si>
  <si>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</si>
  <si>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</si>
  <si>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</si>
  <si>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</si>
  <si>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</si>
  <si>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</si>
  <si>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</si>
  <si>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</si>
  <si>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</si>
  <si>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</si>
  <si>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</si>
  <si>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</si>
  <si>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</si>
  <si>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</si>
  <si>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</si>
  <si>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</si>
  <si>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</si>
  <si>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</si>
  <si>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</si>
  <si>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芦屋市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</si>
  <si>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</si>
  <si>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</si>
  <si>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</si>
  <si>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</si>
  <si>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</si>
  <si>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</si>
  <si>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</si>
  <si>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</si>
  <si>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</si>
  <si>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</si>
  <si>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</si>
  <si>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</si>
  <si>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</si>
  <si>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</si>
  <si>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</si>
  <si>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</si>
  <si>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</si>
  <si>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</si>
  <si>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</si>
  <si>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</si>
  <si>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</si>
  <si>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</si>
  <si>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</si>
  <si>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</si>
  <si>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</si>
  <si>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</si>
  <si>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</si>
  <si>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</si>
  <si>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</si>
  <si>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</si>
  <si>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</si>
  <si>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</si>
  <si>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</si>
  <si>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</si>
  <si>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</si>
  <si>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</si>
  <si>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</si>
  <si>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</si>
  <si>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</si>
  <si>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</si>
  <si>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</si>
  <si>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</si>
  <si>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</si>
  <si>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</si>
  <si>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</si>
  <si>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</si>
  <si>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</si>
  <si>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</si>
  <si>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</si>
  <si>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</si>
  <si>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</si>
  <si>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</si>
  <si>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</si>
  <si>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</si>
  <si>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</si>
  <si>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</si>
  <si>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</si>
  <si>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</si>
  <si>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</si>
  <si>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</si>
  <si>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</si>
  <si>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</si>
  <si>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</si>
  <si>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</si>
  <si>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</si>
  <si>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</si>
  <si>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</si>
  <si>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</si>
  <si>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</si>
  <si>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</si>
  <si>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</si>
  <si>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</si>
  <si>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</si>
  <si>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</si>
  <si>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</si>
  <si>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</si>
  <si>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</si>
  <si>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</si>
  <si>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</si>
  <si>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</si>
  <si>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</si>
  <si>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</si>
  <si>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</si>
  <si>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</si>
  <si>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</si>
  <si>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</si>
  <si>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</si>
  <si>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</si>
  <si>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</si>
  <si>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</si>
  <si>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</si>
  <si>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</si>
  <si>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</si>
  <si>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</si>
  <si>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</si>
  <si>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</si>
  <si>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</si>
  <si>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</si>
  <si>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</si>
  <si>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</si>
  <si>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</si>
  <si>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</si>
  <si>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</si>
  <si>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</si>
  <si>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</si>
  <si>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</si>
  <si>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</si>
  <si>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</si>
  <si>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</si>
  <si>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</si>
  <si>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</si>
  <si>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</si>
  <si>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</si>
  <si>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</si>
  <si>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兵庫県芦屋市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</si>
  <si>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</si>
  <si>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</si>
  <si>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</si>
  <si>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</si>
  <si>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</si>
  <si>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</si>
  <si>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</si>
  <si>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</si>
  <si>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</si>
  <si>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</si>
  <si>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</si>
  <si>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</si>
  <si>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</si>
  <si>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</si>
  <si>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</si>
  <si>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</si>
  <si>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</si>
  <si>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</si>
  <si>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</si>
  <si>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</si>
  <si>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</si>
  <si>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</si>
  <si>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</si>
  <si>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</si>
  <si>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</si>
  <si>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</si>
  <si>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</si>
  <si>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</si>
  <si>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</si>
  <si>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</si>
  <si>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</si>
  <si>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</si>
  <si>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</si>
  <si>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</si>
  <si>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</si>
  <si>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</si>
  <si>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</si>
  <si>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</si>
  <si>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</si>
  <si>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</si>
  <si>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</si>
  <si>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</si>
  <si>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</si>
  <si>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</si>
  <si>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</si>
  <si>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</si>
  <si>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</si>
  <si>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</si>
  <si>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</si>
  <si>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</si>
  <si>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</si>
  <si>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</si>
  <si>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</si>
  <si>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</si>
  <si>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</si>
  <si>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</si>
  <si>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</si>
  <si>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</si>
  <si>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</si>
  <si>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</si>
  <si>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</si>
  <si>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</si>
  <si>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</si>
  <si>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</si>
  <si>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</si>
  <si>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</si>
  <si>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</si>
  <si>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</si>
  <si>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</si>
  <si>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</si>
  <si>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</si>
  <si>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</si>
  <si>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</si>
  <si>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</si>
  <si>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</si>
  <si>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</si>
  <si>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</si>
  <si>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</si>
  <si>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</si>
  <si>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</si>
  <si>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</si>
  <si>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</si>
  <si>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</si>
  <si>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</si>
  <si>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</si>
  <si>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</si>
  <si>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</si>
  <si>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</si>
  <si>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</si>
  <si>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</si>
  <si>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</si>
  <si>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</si>
  <si>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</si>
  <si>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</si>
  <si>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</si>
  <si>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</si>
  <si>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</si>
  <si>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</si>
  <si>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</si>
  <si>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</si>
  <si>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</si>
  <si>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</si>
  <si>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</si>
  <si>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</si>
  <si>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</si>
  <si>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</si>
  <si>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</si>
  <si>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</si>
  <si>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</si>
  <si>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</si>
  <si>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</si>
  <si>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</si>
  <si>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</si>
  <si>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</si>
  <si>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</si>
  <si>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</si>
  <si>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</si>
  <si>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</si>
  <si>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</si>
  <si>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</si>
  <si>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</si>
  <si>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</si>
  <si>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</si>
  <si>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</si>
  <si>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</si>
  <si>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</si>
  <si>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</si>
  <si>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</si>
  <si>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</si>
  <si>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宅地造成</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</si>
  <si>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</si>
  <si>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</si>
  <si>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</si>
  <si>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</si>
  <si>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</si>
  <si>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</si>
  <si>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</si>
  <si>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</si>
  <si>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</si>
  <si>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</si>
  <si>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</si>
  <si>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</si>
  <si>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</si>
  <si>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</si>
  <si>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</si>
  <si>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</si>
  <si>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</si>
  <si>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</si>
  <si>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</si>
  <si>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</si>
  <si>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</si>
  <si>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</si>
  <si>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兵庫県芦屋市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</si>
  <si>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</si>
  <si>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</si>
  <si>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</si>
  <si>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</si>
  <si>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</si>
  <si>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</si>
  <si>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</si>
  <si>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</si>
  <si>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</si>
  <si>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</si>
  <si>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</si>
  <si>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</si>
  <si>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</si>
  <si>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</si>
  <si>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</si>
  <si>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</si>
  <si>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</si>
  <si>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</si>
  <si>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</si>
  <si>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</si>
  <si>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公共用地取得費特別会計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</si>
  <si>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</si>
  <si>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</si>
  <si>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</si>
  <si>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</si>
  <si>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</si>
  <si>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</si>
  <si>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</si>
  <si>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</si>
  <si>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</si>
  <si>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</si>
  <si>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</si>
  <si>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</si>
  <si>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</si>
  <si>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</si>
  <si>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</si>
  <si>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</si>
  <si>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駐車場事業特別会計</t>
    <phoneticPr fontId="5"/>
  </si>
  <si>
    <t>後期高齢者医療事業特別会計</t>
    <phoneticPr fontId="5"/>
  </si>
  <si>
    <t>病院事業会計</t>
    <phoneticPr fontId="5"/>
  </si>
  <si>
    <t>法適用企業</t>
    <phoneticPr fontId="5"/>
  </si>
  <si>
    <t>水道事業会計</t>
    <phoneticPr fontId="5"/>
  </si>
  <si>
    <t>法適用企業</t>
    <phoneticPr fontId="5"/>
  </si>
  <si>
    <t>下水道事業会計</t>
    <phoneticPr fontId="5"/>
  </si>
  <si>
    <t>都市再開発事業特別会計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</si>
  <si>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</si>
  <si>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</si>
  <si>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</si>
  <si>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</si>
  <si>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</si>
  <si>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</si>
  <si>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</si>
  <si>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</si>
  <si>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</si>
  <si>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</si>
  <si>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</si>
  <si>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</si>
  <si>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</si>
  <si>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</si>
  <si>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</si>
  <si>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</si>
  <si>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</si>
  <si>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</si>
  <si>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</si>
  <si>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</si>
  <si>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</si>
  <si>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</si>
  <si>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</si>
  <si>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</si>
  <si>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</si>
  <si>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</si>
  <si>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</si>
  <si>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</si>
  <si>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</si>
  <si>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</si>
  <si>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</si>
  <si>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</si>
  <si>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</si>
  <si>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</si>
  <si>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</si>
  <si>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</si>
  <si>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</si>
  <si>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</si>
  <si>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</si>
  <si>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</si>
  <si>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</si>
  <si>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</si>
  <si>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</si>
  <si>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</si>
  <si>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</si>
  <si>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</si>
  <si>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</si>
  <si>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</si>
  <si>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</si>
  <si>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</si>
  <si>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</si>
  <si>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</si>
  <si>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</si>
  <si>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</si>
  <si>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</si>
  <si>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</si>
  <si>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</si>
  <si>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</si>
  <si>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</si>
  <si>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</si>
  <si>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</si>
  <si>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</si>
  <si>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</si>
  <si>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</si>
  <si>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</si>
  <si>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駐車場事業特別会計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</si>
  <si>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</si>
  <si>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</si>
  <si>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</si>
  <si>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</si>
  <si>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</si>
  <si>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</si>
  <si>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</si>
  <si>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</si>
  <si>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</si>
  <si>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</si>
  <si>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</si>
  <si>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</si>
  <si>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</si>
  <si>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</si>
  <si>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</si>
  <si>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</si>
  <si>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</si>
  <si>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</si>
  <si>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</si>
  <si>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</si>
  <si>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</si>
  <si>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</si>
  <si>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</si>
  <si>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</si>
  <si>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</si>
  <si>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</si>
  <si>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</si>
  <si>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</si>
  <si>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</si>
  <si>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</si>
  <si>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</si>
  <si>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</si>
  <si>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</si>
  <si>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</si>
  <si>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</si>
  <si>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</si>
  <si>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</si>
  <si>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</si>
  <si>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</si>
  <si>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</si>
  <si>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</si>
  <si>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</si>
  <si>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</si>
  <si>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</si>
  <si>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</si>
  <si>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</si>
  <si>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</si>
  <si>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</si>
  <si>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</si>
  <si>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</si>
  <si>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</si>
  <si>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</si>
  <si>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</si>
  <si>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</si>
  <si>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</si>
  <si>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</si>
  <si>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</si>
  <si>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</si>
  <si>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</si>
  <si>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</si>
  <si>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</si>
  <si>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</si>
  <si>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</si>
  <si>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</si>
  <si>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</si>
  <si>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</si>
  <si>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</si>
  <si>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</si>
  <si>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</si>
  <si>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</si>
  <si>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</si>
  <si>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</si>
  <si>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</si>
  <si>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</si>
  <si>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</si>
  <si>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</si>
  <si>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</si>
  <si>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</si>
  <si>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</si>
  <si>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</si>
  <si>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</si>
  <si>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</si>
  <si>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</si>
  <si>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一般会計</t>
  </si>
  <si>
    <t>水道事業会計</t>
  </si>
  <si>
    <t>下水道事業会計</t>
  </si>
  <si>
    <t>国民健康保険事業特別会計</t>
  </si>
  <si>
    <t>病院事業会計</t>
  </si>
  <si>
    <t>介護保険事業特別会計</t>
  </si>
  <si>
    <t>公共用地取得費特別会計</t>
  </si>
  <si>
    <t>後期高齢者医療事業特別会計</t>
  </si>
  <si>
    <t>その他会計（赤字）</t>
  </si>
  <si>
    <t>その他会計（黒字）</t>
  </si>
  <si>
    <t>（百万円）</t>
    <phoneticPr fontId="5"/>
  </si>
  <si>
    <t>H30</t>
    <phoneticPr fontId="5"/>
  </si>
  <si>
    <t>R01</t>
    <phoneticPr fontId="5"/>
  </si>
  <si>
    <t>R02</t>
    <phoneticPr fontId="5"/>
  </si>
  <si>
    <t>R03</t>
    <phoneticPr fontId="5"/>
  </si>
  <si>
    <t>R04</t>
    <phoneticPr fontId="5"/>
  </si>
  <si>
    <t>阪神水道企業団</t>
    <rPh sb="0" eb="2">
      <t>ハンシン</t>
    </rPh>
    <rPh sb="2" eb="4">
      <t>スイドウ</t>
    </rPh>
    <rPh sb="4" eb="6">
      <t>キギョウ</t>
    </rPh>
    <rPh sb="6" eb="7">
      <t>ダン</t>
    </rPh>
    <phoneticPr fontId="2"/>
  </si>
  <si>
    <t>丹波少年自然の家事務組合</t>
    <rPh sb="0" eb="2">
      <t>タンバ</t>
    </rPh>
    <rPh sb="2" eb="4">
      <t>ショウネン</t>
    </rPh>
    <rPh sb="4" eb="6">
      <t>シゼン</t>
    </rPh>
    <rPh sb="7" eb="8">
      <t>イエ</t>
    </rPh>
    <rPh sb="8" eb="10">
      <t>ジム</t>
    </rPh>
    <rPh sb="10" eb="12">
      <t>クミアイ</t>
    </rPh>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</si>
  <si>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</si>
  <si>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2"/>
  </si>
  <si>
    <t>阪神福祉事業団</t>
    <rPh sb="0" eb="2">
      <t>ハンシン</t>
    </rPh>
    <rPh sb="2" eb="4">
      <t>フクシ</t>
    </rPh>
    <rPh sb="4" eb="7">
      <t>ジギョウダン</t>
    </rPh>
    <phoneticPr fontId="2"/>
  </si>
  <si>
    <t>兵庫県信用保証協会</t>
    <rPh sb="0" eb="3">
      <t>ヒョウゴケン</t>
    </rPh>
    <rPh sb="3" eb="5">
      <t>シンヨウ</t>
    </rPh>
    <rPh sb="5" eb="7">
      <t>ホショウ</t>
    </rPh>
    <rPh sb="7" eb="9">
      <t>キョウカイ</t>
    </rPh>
    <phoneticPr fontId="2"/>
  </si>
  <si>
    <t>芦屋市都市管理（株）</t>
    <rPh sb="0" eb="3">
      <t>アシヤシ</t>
    </rPh>
    <rPh sb="3" eb="5">
      <t>トシ</t>
    </rPh>
    <rPh sb="5" eb="7">
      <t>カンリ</t>
    </rPh>
    <rPh sb="8" eb="9">
      <t>カブ</t>
    </rPh>
    <phoneticPr fontId="2"/>
  </si>
  <si>
    <t>▲8</t>
  </si>
  <si>
    <t>公共施設等整備基金</t>
    <rPh sb="0" eb="2">
      <t>コウキョウ</t>
    </rPh>
    <rPh sb="2" eb="4">
      <t>シセツ</t>
    </rPh>
    <rPh sb="4" eb="5">
      <t>トウ</t>
    </rPh>
    <rPh sb="5" eb="7">
      <t>セイビ</t>
    </rPh>
    <rPh sb="7" eb="9">
      <t>キキン</t>
    </rPh>
    <phoneticPr fontId="5"/>
  </si>
  <si>
    <t>長寿社会福祉基金</t>
    <rPh sb="0" eb="2">
      <t>チョウジュ</t>
    </rPh>
    <rPh sb="2" eb="4">
      <t>シャカイ</t>
    </rPh>
    <rPh sb="4" eb="6">
      <t>フクシ</t>
    </rPh>
    <rPh sb="6" eb="8">
      <t>キキン</t>
    </rPh>
    <phoneticPr fontId="5"/>
  </si>
  <si>
    <t>西田房子福祉基金</t>
    <rPh sb="0" eb="2">
      <t>ニシダ</t>
    </rPh>
    <rPh sb="2" eb="4">
      <t>フサコ</t>
    </rPh>
    <rPh sb="4" eb="6">
      <t>フクシ</t>
    </rPh>
    <rPh sb="6" eb="8">
      <t>キキン</t>
    </rPh>
    <phoneticPr fontId="5"/>
  </si>
  <si>
    <t>スポーツ振興基金</t>
  </si>
  <si>
    <t>職員の退職手当基金</t>
    <rPh sb="0" eb="2">
      <t>ショクイン</t>
    </rPh>
    <rPh sb="3" eb="5">
      <t>タイショク</t>
    </rPh>
    <rPh sb="5" eb="7">
      <t>テアテ</t>
    </rPh>
    <rPh sb="7" eb="9">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</si>
  <si>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</si>
  <si>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</si>
  <si>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本市においては阪神・淡路大震災からの復旧・復興事業に係る市債の残高が大きいため、長年にわたり将来負担比率は１００％を超過していたが、借換抑制や繰上償還など市債残高を積極的に減少させる取組みにより、平成２８年度に初めて将来負担比率が１００％を下回った。しかし、市債残高の減少のため投資的事業を抑制した結果、公共施設の老朽化等が進んでいることから、近年は必要な公共事業を実施しており、将来負担比率は１００％を下回るものの高止まりしている。芦屋市公共施設等総合管理計画（平成２９年３月策定）及び公共施設の最適化構想（令和３年３月策定）に基づき、長期的な視点を持って公共施設等の適正管理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</si>
  <si>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</si>
  <si>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</si>
  <si>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</si>
  <si>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</si>
  <si>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</si>
  <si>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</si>
  <si>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本市においては阪神・淡路大震災からの復旧・復興事業に係る市債の残高が大きく、借換抑制や繰上償還など市債残高を積極的に減少させる取組みにより、将来負担比率及び実質公債費比率が低下傾向にある。
しかしながら、平成２９年度においては満期を迎えた公共用地先行取得等事業債を償還したため実質公債費比率が上昇した。一方で、近年においては、公共施設の老朽化等の対策のため公共事業が重なり、新たに借入れる市債が増加したため将来負担比率は高止まりしてい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</si>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</sst>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2A9F67B-A84F-490D-912F-75F37C91EB1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41934</c:v>
                </c:pt>
                <c:pt idx="1">
                  <c:v>45588</c:v>
                </c:pt>
                <c:pt idx="2">
                  <c:v>45483</c:v>
                </c:pt>
                <c:pt idx="3">
                  <c:v>45945</c:v>
                </c:pt>
                <c:pt idx="4">
                  <c:v>44475</c:v>
                </c:pt>
              </c:numCache>
            </c:numRef>
          </c:val>
          <c:smooth val="0"/>
          <c:extLst>
            <c:ext xmlns:c16="http://schemas.microsoft.com/office/drawing/2014/chart" uri="{C3380CC4-5D6E-409C-BE32-E72D297353CC}">
              <c16:uniqueId val="{00000000-3D4B-45E0-A1EC-B03B3AFE149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90296</c:v>
                </c:pt>
                <c:pt idx="1">
                  <c:v>60639</c:v>
                </c:pt>
                <c:pt idx="2">
                  <c:v>100635</c:v>
                </c:pt>
                <c:pt idx="3">
                  <c:v>63082</c:v>
                </c:pt>
                <c:pt idx="4">
                  <c:v>50042</c:v>
                </c:pt>
              </c:numCache>
            </c:numRef>
          </c:val>
          <c:smooth val="0"/>
          <c:extLst>
            <c:ext xmlns:c16="http://schemas.microsoft.com/office/drawing/2014/chart" uri="{C3380CC4-5D6E-409C-BE32-E72D297353CC}">
              <c16:uniqueId val="{00000001-3D4B-45E0-A1EC-B03B3AFE149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2.54</c:v>
                </c:pt>
                <c:pt idx="1">
                  <c:v>3.7</c:v>
                </c:pt>
                <c:pt idx="2">
                  <c:v>6.67</c:v>
                </c:pt>
                <c:pt idx="3">
                  <c:v>15.32</c:v>
                </c:pt>
                <c:pt idx="4">
                  <c:v>9.56</c:v>
                </c:pt>
              </c:numCache>
            </c:numRef>
          </c:val>
          <c:extLst>
            <c:ext xmlns:c16="http://schemas.microsoft.com/office/drawing/2014/chart" uri="{C3380CC4-5D6E-409C-BE32-E72D297353CC}">
              <c16:uniqueId val="{00000000-A97E-4C3B-B9D7-B83239D7EC8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30.89</c:v>
                </c:pt>
                <c:pt idx="1">
                  <c:v>31.45</c:v>
                </c:pt>
                <c:pt idx="2">
                  <c:v>32.35</c:v>
                </c:pt>
                <c:pt idx="3">
                  <c:v>38.14</c:v>
                </c:pt>
                <c:pt idx="4">
                  <c:v>48.84</c:v>
                </c:pt>
              </c:numCache>
            </c:numRef>
          </c:val>
          <c:extLst>
            <c:ext xmlns:c16="http://schemas.microsoft.com/office/drawing/2014/chart" uri="{C3380CC4-5D6E-409C-BE32-E72D297353CC}">
              <c16:uniqueId val="{00000001-A97E-4C3B-B9D7-B83239D7EC8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1.66</c:v>
                </c:pt>
                <c:pt idx="1">
                  <c:v>2.4900000000000002</c:v>
                </c:pt>
                <c:pt idx="2">
                  <c:v>4.74</c:v>
                </c:pt>
                <c:pt idx="3">
                  <c:v>13.48</c:v>
                </c:pt>
                <c:pt idx="4">
                  <c:v>7.95</c:v>
                </c:pt>
              </c:numCache>
            </c:numRef>
          </c:val>
          <c:smooth val="0"/>
          <c:extLst>
            <c:ext xmlns:c16="http://schemas.microsoft.com/office/drawing/2014/chart" uri="{C3380CC4-5D6E-409C-BE32-E72D297353CC}">
              <c16:uniqueId val="{00000002-A97E-4C3B-B9D7-B83239D7EC8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0.2</c:v>
                </c:pt>
                <c:pt idx="2">
                  <c:v>#N/A</c:v>
                </c:pt>
                <c:pt idx="3">
                  <c:v>0.22</c:v>
                </c:pt>
                <c:pt idx="4">
                  <c:v>#N/A</c:v>
                </c:pt>
                <c:pt idx="5">
                  <c:v>0.45</c:v>
                </c:pt>
                <c:pt idx="6">
                  <c:v>#N/A</c:v>
                </c:pt>
                <c:pt idx="7">
                  <c:v>0.3</c:v>
                </c:pt>
                <c:pt idx="8">
                  <c:v>#N/A</c:v>
                </c:pt>
                <c:pt idx="9">
                  <c:v>0.3</c:v>
                </c:pt>
              </c:numCache>
            </c:numRef>
          </c:val>
          <c:extLst>
            <c:ext xmlns:c16="http://schemas.microsoft.com/office/drawing/2014/chart" uri="{C3380CC4-5D6E-409C-BE32-E72D297353CC}">
              <c16:uniqueId val="{00000000-F334-449A-BF1B-7FB604E76DE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334-449A-BF1B-7FB604E76DE2}"/>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0.44</c:v>
                </c:pt>
                <c:pt idx="2">
                  <c:v>#N/A</c:v>
                </c:pt>
                <c:pt idx="3">
                  <c:v>0.41</c:v>
                </c:pt>
                <c:pt idx="4">
                  <c:v>#N/A</c:v>
                </c:pt>
                <c:pt idx="5">
                  <c:v>0.43</c:v>
                </c:pt>
                <c:pt idx="6">
                  <c:v>#N/A</c:v>
                </c:pt>
                <c:pt idx="7">
                  <c:v>0.47</c:v>
                </c:pt>
                <c:pt idx="8">
                  <c:v>#N/A</c:v>
                </c:pt>
                <c:pt idx="9">
                  <c:v>0.42</c:v>
                </c:pt>
              </c:numCache>
            </c:numRef>
          </c:val>
          <c:extLst>
            <c:ext xmlns:c16="http://schemas.microsoft.com/office/drawing/2014/chart" uri="{C3380CC4-5D6E-409C-BE32-E72D297353CC}">
              <c16:uniqueId val="{00000002-F334-449A-BF1B-7FB604E76DE2}"/>
            </c:ext>
          </c:extLst>
        </c:ser>
        <c:ser>
          <c:idx val="3"/>
          <c:order val="3"/>
          <c:tx>
            <c:strRef>
              <c:f>データシート!$A$30</c:f>
              <c:strCache>
                <c:ptCount val="1"/>
                <c:pt idx="0">
                  <c:v>公共用地取得費特別会計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0.33</c:v>
                </c:pt>
                <c:pt idx="2">
                  <c:v>#N/A</c:v>
                </c:pt>
                <c:pt idx="3">
                  <c:v>0.34</c:v>
                </c:pt>
                <c:pt idx="4">
                  <c:v>#N/A</c:v>
                </c:pt>
                <c:pt idx="5">
                  <c:v>0.35</c:v>
                </c:pt>
                <c:pt idx="6">
                  <c:v>#N/A</c:v>
                </c:pt>
                <c:pt idx="7">
                  <c:v>0.34</c:v>
                </c:pt>
                <c:pt idx="8">
                  <c:v>#N/A</c:v>
                </c:pt>
                <c:pt idx="9">
                  <c:v>0.63</c:v>
                </c:pt>
              </c:numCache>
            </c:numRef>
          </c:val>
          <c:extLst>
            <c:ext xmlns:c16="http://schemas.microsoft.com/office/drawing/2014/chart" uri="{C3380CC4-5D6E-409C-BE32-E72D297353CC}">
              <c16:uniqueId val="{00000003-F334-449A-BF1B-7FB604E76DE2}"/>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0.79</c:v>
                </c:pt>
                <c:pt idx="2">
                  <c:v>#N/A</c:v>
                </c:pt>
                <c:pt idx="3">
                  <c:v>0.25</c:v>
                </c:pt>
                <c:pt idx="4">
                  <c:v>#N/A</c:v>
                </c:pt>
                <c:pt idx="5">
                  <c:v>0.42</c:v>
                </c:pt>
                <c:pt idx="6">
                  <c:v>#N/A</c:v>
                </c:pt>
                <c:pt idx="7">
                  <c:v>1.03</c:v>
                </c:pt>
                <c:pt idx="8">
                  <c:v>#N/A</c:v>
                </c:pt>
                <c:pt idx="9">
                  <c:v>0.67</c:v>
                </c:pt>
              </c:numCache>
            </c:numRef>
          </c:val>
          <c:extLst>
            <c:ext xmlns:c16="http://schemas.microsoft.com/office/drawing/2014/chart" uri="{C3380CC4-5D6E-409C-BE32-E72D297353CC}">
              <c16:uniqueId val="{00000004-F334-449A-BF1B-7FB604E76DE2}"/>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0.56000000000000005</c:v>
                </c:pt>
                <c:pt idx="2">
                  <c:v>#N/A</c:v>
                </c:pt>
                <c:pt idx="3">
                  <c:v>0.41</c:v>
                </c:pt>
                <c:pt idx="4">
                  <c:v>#N/A</c:v>
                </c:pt>
                <c:pt idx="5">
                  <c:v>1.04</c:v>
                </c:pt>
                <c:pt idx="6">
                  <c:v>#N/A</c:v>
                </c:pt>
                <c:pt idx="7">
                  <c:v>1.18</c:v>
                </c:pt>
                <c:pt idx="8">
                  <c:v>#N/A</c:v>
                </c:pt>
                <c:pt idx="9">
                  <c:v>0.92</c:v>
                </c:pt>
              </c:numCache>
            </c:numRef>
          </c:val>
          <c:extLst>
            <c:ext xmlns:c16="http://schemas.microsoft.com/office/drawing/2014/chart" uri="{C3380CC4-5D6E-409C-BE32-E72D297353CC}">
              <c16:uniqueId val="{00000005-F334-449A-BF1B-7FB604E76DE2}"/>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0.84</c:v>
                </c:pt>
                <c:pt idx="2">
                  <c:v>#N/A</c:v>
                </c:pt>
                <c:pt idx="3">
                  <c:v>0.68</c:v>
                </c:pt>
                <c:pt idx="4">
                  <c:v>#N/A</c:v>
                </c:pt>
                <c:pt idx="5">
                  <c:v>0.65</c:v>
                </c:pt>
                <c:pt idx="6">
                  <c:v>#N/A</c:v>
                </c:pt>
                <c:pt idx="7">
                  <c:v>0.86</c:v>
                </c:pt>
                <c:pt idx="8">
                  <c:v>#N/A</c:v>
                </c:pt>
                <c:pt idx="9">
                  <c:v>1.01</c:v>
                </c:pt>
              </c:numCache>
            </c:numRef>
          </c:val>
          <c:extLst>
            <c:ext xmlns:c16="http://schemas.microsoft.com/office/drawing/2014/chart" uri="{C3380CC4-5D6E-409C-BE32-E72D297353CC}">
              <c16:uniqueId val="{00000006-F334-449A-BF1B-7FB604E76DE2}"/>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1.44</c:v>
                </c:pt>
                <c:pt idx="2">
                  <c:v>#N/A</c:v>
                </c:pt>
                <c:pt idx="3">
                  <c:v>3.1</c:v>
                </c:pt>
                <c:pt idx="4">
                  <c:v>#N/A</c:v>
                </c:pt>
                <c:pt idx="5">
                  <c:v>3.93</c:v>
                </c:pt>
                <c:pt idx="6">
                  <c:v>#N/A</c:v>
                </c:pt>
                <c:pt idx="7">
                  <c:v>5.08</c:v>
                </c:pt>
                <c:pt idx="8">
                  <c:v>#N/A</c:v>
                </c:pt>
                <c:pt idx="9">
                  <c:v>5.51</c:v>
                </c:pt>
              </c:numCache>
            </c:numRef>
          </c:val>
          <c:extLst>
            <c:ext xmlns:c16="http://schemas.microsoft.com/office/drawing/2014/chart" uri="{C3380CC4-5D6E-409C-BE32-E72D297353CC}">
              <c16:uniqueId val="{00000007-F334-449A-BF1B-7FB604E76DE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6.03</c:v>
                </c:pt>
                <c:pt idx="2">
                  <c:v>#N/A</c:v>
                </c:pt>
                <c:pt idx="3">
                  <c:v>6.86</c:v>
                </c:pt>
                <c:pt idx="4">
                  <c:v>#N/A</c:v>
                </c:pt>
                <c:pt idx="5">
                  <c:v>5.56</c:v>
                </c:pt>
                <c:pt idx="6">
                  <c:v>#N/A</c:v>
                </c:pt>
                <c:pt idx="7">
                  <c:v>6.73</c:v>
                </c:pt>
                <c:pt idx="8">
                  <c:v>#N/A</c:v>
                </c:pt>
                <c:pt idx="9">
                  <c:v>6.88</c:v>
                </c:pt>
              </c:numCache>
            </c:numRef>
          </c:val>
          <c:extLst>
            <c:ext xmlns:c16="http://schemas.microsoft.com/office/drawing/2014/chart" uri="{C3380CC4-5D6E-409C-BE32-E72D297353CC}">
              <c16:uniqueId val="{00000008-F334-449A-BF1B-7FB604E76DE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2.2000000000000002</c:v>
                </c:pt>
                <c:pt idx="2">
                  <c:v>#N/A</c:v>
                </c:pt>
                <c:pt idx="3">
                  <c:v>3.35</c:v>
                </c:pt>
                <c:pt idx="4">
                  <c:v>#N/A</c:v>
                </c:pt>
                <c:pt idx="5">
                  <c:v>6.31</c:v>
                </c:pt>
                <c:pt idx="6">
                  <c:v>#N/A</c:v>
                </c:pt>
                <c:pt idx="7">
                  <c:v>14.97</c:v>
                </c:pt>
                <c:pt idx="8">
                  <c:v>#N/A</c:v>
                </c:pt>
                <c:pt idx="9">
                  <c:v>8.92</c:v>
                </c:pt>
              </c:numCache>
            </c:numRef>
          </c:val>
          <c:extLst>
            <c:ext xmlns:c16="http://schemas.microsoft.com/office/drawing/2014/chart" uri="{C3380CC4-5D6E-409C-BE32-E72D297353CC}">
              <c16:uniqueId val="{00000009-F334-449A-BF1B-7FB604E76DE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5000</c:v>
                </c:pt>
                <c:pt idx="5">
                  <c:v>4805</c:v>
                </c:pt>
                <c:pt idx="8">
                  <c:v>4586</c:v>
                </c:pt>
                <c:pt idx="11">
                  <c:v>4054</c:v>
                </c:pt>
                <c:pt idx="14">
                  <c:v>3845</c:v>
                </c:pt>
              </c:numCache>
            </c:numRef>
          </c:val>
          <c:extLst>
            <c:ext xmlns:c16="http://schemas.microsoft.com/office/drawing/2014/chart" uri="{C3380CC4-5D6E-409C-BE32-E72D297353CC}">
              <c16:uniqueId val="{00000000-BCCA-4936-A581-F685F1A5645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CCA-4936-A581-F685F1A5645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359</c:v>
                </c:pt>
                <c:pt idx="3">
                  <c:v>369</c:v>
                </c:pt>
                <c:pt idx="6">
                  <c:v>374</c:v>
                </c:pt>
                <c:pt idx="9">
                  <c:v>472</c:v>
                </c:pt>
                <c:pt idx="12">
                  <c:v>665</c:v>
                </c:pt>
              </c:numCache>
            </c:numRef>
          </c:val>
          <c:extLst>
            <c:ext xmlns:c16="http://schemas.microsoft.com/office/drawing/2014/chart" uri="{C3380CC4-5D6E-409C-BE32-E72D297353CC}">
              <c16:uniqueId val="{00000002-BCCA-4936-A581-F685F1A5645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35</c:v>
                </c:pt>
                <c:pt idx="3">
                  <c:v>25</c:v>
                </c:pt>
                <c:pt idx="6">
                  <c:v>22</c:v>
                </c:pt>
                <c:pt idx="9">
                  <c:v>3</c:v>
                </c:pt>
                <c:pt idx="12">
                  <c:v>3</c:v>
                </c:pt>
              </c:numCache>
            </c:numRef>
          </c:val>
          <c:extLst>
            <c:ext xmlns:c16="http://schemas.microsoft.com/office/drawing/2014/chart" uri="{C3380CC4-5D6E-409C-BE32-E72D297353CC}">
              <c16:uniqueId val="{00000003-BCCA-4936-A581-F685F1A5645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995</c:v>
                </c:pt>
                <c:pt idx="3">
                  <c:v>1067</c:v>
                </c:pt>
                <c:pt idx="6">
                  <c:v>1135</c:v>
                </c:pt>
                <c:pt idx="9">
                  <c:v>931</c:v>
                </c:pt>
                <c:pt idx="12">
                  <c:v>942</c:v>
                </c:pt>
              </c:numCache>
            </c:numRef>
          </c:val>
          <c:extLst>
            <c:ext xmlns:c16="http://schemas.microsoft.com/office/drawing/2014/chart" uri="{C3380CC4-5D6E-409C-BE32-E72D297353CC}">
              <c16:uniqueId val="{00000004-BCCA-4936-A581-F685F1A5645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CCA-4936-A581-F685F1A5645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CCA-4936-A581-F685F1A5645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5453</c:v>
                </c:pt>
                <c:pt idx="3">
                  <c:v>4794</c:v>
                </c:pt>
                <c:pt idx="6">
                  <c:v>4298</c:v>
                </c:pt>
                <c:pt idx="9">
                  <c:v>3953</c:v>
                </c:pt>
                <c:pt idx="12">
                  <c:v>4232</c:v>
                </c:pt>
              </c:numCache>
            </c:numRef>
          </c:val>
          <c:extLst>
            <c:ext xmlns:c16="http://schemas.microsoft.com/office/drawing/2014/chart" uri="{C3380CC4-5D6E-409C-BE32-E72D297353CC}">
              <c16:uniqueId val="{00000007-BCCA-4936-A581-F685F1A5645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1842</c:v>
                </c:pt>
                <c:pt idx="2">
                  <c:v>#N/A</c:v>
                </c:pt>
                <c:pt idx="3">
                  <c:v>#N/A</c:v>
                </c:pt>
                <c:pt idx="4">
                  <c:v>1450</c:v>
                </c:pt>
                <c:pt idx="5">
                  <c:v>#N/A</c:v>
                </c:pt>
                <c:pt idx="6">
                  <c:v>#N/A</c:v>
                </c:pt>
                <c:pt idx="7">
                  <c:v>1243</c:v>
                </c:pt>
                <c:pt idx="8">
                  <c:v>#N/A</c:v>
                </c:pt>
                <c:pt idx="9">
                  <c:v>#N/A</c:v>
                </c:pt>
                <c:pt idx="10">
                  <c:v>1305</c:v>
                </c:pt>
                <c:pt idx="11">
                  <c:v>#N/A</c:v>
                </c:pt>
                <c:pt idx="12">
                  <c:v>#N/A</c:v>
                </c:pt>
                <c:pt idx="13">
                  <c:v>1997</c:v>
                </c:pt>
                <c:pt idx="14">
                  <c:v>#N/A</c:v>
                </c:pt>
              </c:numCache>
            </c:numRef>
          </c:val>
          <c:smooth val="0"/>
          <c:extLst>
            <c:ext xmlns:c16="http://schemas.microsoft.com/office/drawing/2014/chart" uri="{C3380CC4-5D6E-409C-BE32-E72D297353CC}">
              <c16:uniqueId val="{00000008-BCCA-4936-A581-F685F1A5645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24288</c:v>
                </c:pt>
                <c:pt idx="5">
                  <c:v>23090</c:v>
                </c:pt>
                <c:pt idx="8">
                  <c:v>21905</c:v>
                </c:pt>
                <c:pt idx="11">
                  <c:v>20272</c:v>
                </c:pt>
                <c:pt idx="14">
                  <c:v>16785</c:v>
                </c:pt>
              </c:numCache>
            </c:numRef>
          </c:val>
          <c:extLst>
            <c:ext xmlns:c16="http://schemas.microsoft.com/office/drawing/2014/chart" uri="{C3380CC4-5D6E-409C-BE32-E72D297353CC}">
              <c16:uniqueId val="{00000000-F349-4FE3-86C6-E491F64B402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14919</c:v>
                </c:pt>
                <c:pt idx="5">
                  <c:v>15613</c:v>
                </c:pt>
                <c:pt idx="8">
                  <c:v>15092</c:v>
                </c:pt>
                <c:pt idx="11">
                  <c:v>15500</c:v>
                </c:pt>
                <c:pt idx="14">
                  <c:v>13698</c:v>
                </c:pt>
              </c:numCache>
            </c:numRef>
          </c:val>
          <c:extLst>
            <c:ext xmlns:c16="http://schemas.microsoft.com/office/drawing/2014/chart" uri="{C3380CC4-5D6E-409C-BE32-E72D297353CC}">
              <c16:uniqueId val="{00000001-F349-4FE3-86C6-E491F64B402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14166</c:v>
                </c:pt>
                <c:pt idx="5">
                  <c:v>14506</c:v>
                </c:pt>
                <c:pt idx="8">
                  <c:v>15028</c:v>
                </c:pt>
                <c:pt idx="11">
                  <c:v>16530</c:v>
                </c:pt>
                <c:pt idx="14">
                  <c:v>20395</c:v>
                </c:pt>
              </c:numCache>
            </c:numRef>
          </c:val>
          <c:extLst>
            <c:ext xmlns:c16="http://schemas.microsoft.com/office/drawing/2014/chart" uri="{C3380CC4-5D6E-409C-BE32-E72D297353CC}">
              <c16:uniqueId val="{00000002-F349-4FE3-86C6-E491F64B402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349-4FE3-86C6-E491F64B402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349-4FE3-86C6-E491F64B402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11</c:v>
                </c:pt>
                <c:pt idx="3">
                  <c:v>60</c:v>
                </c:pt>
                <c:pt idx="6">
                  <c:v>56</c:v>
                </c:pt>
                <c:pt idx="9">
                  <c:v>52</c:v>
                </c:pt>
                <c:pt idx="12">
                  <c:v>49</c:v>
                </c:pt>
              </c:numCache>
            </c:numRef>
          </c:val>
          <c:extLst>
            <c:ext xmlns:c16="http://schemas.microsoft.com/office/drawing/2014/chart" uri="{C3380CC4-5D6E-409C-BE32-E72D297353CC}">
              <c16:uniqueId val="{00000005-F349-4FE3-86C6-E491F64B402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4500</c:v>
                </c:pt>
                <c:pt idx="3">
                  <c:v>4723</c:v>
                </c:pt>
                <c:pt idx="6">
                  <c:v>4611</c:v>
                </c:pt>
                <c:pt idx="9">
                  <c:v>4462</c:v>
                </c:pt>
                <c:pt idx="12">
                  <c:v>4086</c:v>
                </c:pt>
              </c:numCache>
            </c:numRef>
          </c:val>
          <c:extLst>
            <c:ext xmlns:c16="http://schemas.microsoft.com/office/drawing/2014/chart" uri="{C3380CC4-5D6E-409C-BE32-E72D297353CC}">
              <c16:uniqueId val="{00000006-F349-4FE3-86C6-E491F64B402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73</c:v>
                </c:pt>
                <c:pt idx="3">
                  <c:v>49</c:v>
                </c:pt>
                <c:pt idx="6">
                  <c:v>27</c:v>
                </c:pt>
                <c:pt idx="9">
                  <c:v>25</c:v>
                </c:pt>
                <c:pt idx="12">
                  <c:v>22</c:v>
                </c:pt>
              </c:numCache>
            </c:numRef>
          </c:val>
          <c:extLst>
            <c:ext xmlns:c16="http://schemas.microsoft.com/office/drawing/2014/chart" uri="{C3380CC4-5D6E-409C-BE32-E72D297353CC}">
              <c16:uniqueId val="{00000007-F349-4FE3-86C6-E491F64B402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9552</c:v>
                </c:pt>
                <c:pt idx="3">
                  <c:v>10334</c:v>
                </c:pt>
                <c:pt idx="6">
                  <c:v>10835</c:v>
                </c:pt>
                <c:pt idx="9">
                  <c:v>10006</c:v>
                </c:pt>
                <c:pt idx="12">
                  <c:v>9164</c:v>
                </c:pt>
              </c:numCache>
            </c:numRef>
          </c:val>
          <c:extLst>
            <c:ext xmlns:c16="http://schemas.microsoft.com/office/drawing/2014/chart" uri="{C3380CC4-5D6E-409C-BE32-E72D297353CC}">
              <c16:uniqueId val="{00000008-F349-4FE3-86C6-E491F64B402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5743</c:v>
                </c:pt>
                <c:pt idx="3">
                  <c:v>5074</c:v>
                </c:pt>
                <c:pt idx="6">
                  <c:v>4051</c:v>
                </c:pt>
                <c:pt idx="9">
                  <c:v>3357</c:v>
                </c:pt>
                <c:pt idx="12">
                  <c:v>2692</c:v>
                </c:pt>
              </c:numCache>
            </c:numRef>
          </c:val>
          <c:extLst>
            <c:ext xmlns:c16="http://schemas.microsoft.com/office/drawing/2014/chart" uri="{C3380CC4-5D6E-409C-BE32-E72D297353CC}">
              <c16:uniqueId val="{00000009-F349-4FE3-86C6-E491F64B402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52638</c:v>
                </c:pt>
                <c:pt idx="3">
                  <c:v>50532</c:v>
                </c:pt>
                <c:pt idx="6">
                  <c:v>53322</c:v>
                </c:pt>
                <c:pt idx="9">
                  <c:v>52013</c:v>
                </c:pt>
                <c:pt idx="12">
                  <c:v>50264</c:v>
                </c:pt>
              </c:numCache>
            </c:numRef>
          </c:val>
          <c:extLst>
            <c:ext xmlns:c16="http://schemas.microsoft.com/office/drawing/2014/chart" uri="{C3380CC4-5D6E-409C-BE32-E72D297353CC}">
              <c16:uniqueId val="{0000000A-F349-4FE3-86C6-E491F64B402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19144</c:v>
                </c:pt>
                <c:pt idx="2">
                  <c:v>#N/A</c:v>
                </c:pt>
                <c:pt idx="3">
                  <c:v>#N/A</c:v>
                </c:pt>
                <c:pt idx="4">
                  <c:v>17564</c:v>
                </c:pt>
                <c:pt idx="5">
                  <c:v>#N/A</c:v>
                </c:pt>
                <c:pt idx="6">
                  <c:v>#N/A</c:v>
                </c:pt>
                <c:pt idx="7">
                  <c:v>20878</c:v>
                </c:pt>
                <c:pt idx="8">
                  <c:v>#N/A</c:v>
                </c:pt>
                <c:pt idx="9">
                  <c:v>#N/A</c:v>
                </c:pt>
                <c:pt idx="10">
                  <c:v>17614</c:v>
                </c:pt>
                <c:pt idx="11">
                  <c:v>#N/A</c:v>
                </c:pt>
                <c:pt idx="12">
                  <c:v>#N/A</c:v>
                </c:pt>
                <c:pt idx="13">
                  <c:v>15400</c:v>
                </c:pt>
                <c:pt idx="14">
                  <c:v>#N/A</c:v>
                </c:pt>
              </c:numCache>
            </c:numRef>
          </c:val>
          <c:smooth val="0"/>
          <c:extLst>
            <c:ext xmlns:c16="http://schemas.microsoft.com/office/drawing/2014/chart" uri="{C3380CC4-5D6E-409C-BE32-E72D297353CC}">
              <c16:uniqueId val="{0000000B-F349-4FE3-86C6-E491F64B402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7771</c:v>
                </c:pt>
                <c:pt idx="1">
                  <c:v>8943</c:v>
                </c:pt>
                <c:pt idx="2">
                  <c:v>12135</c:v>
                </c:pt>
              </c:numCache>
            </c:numRef>
          </c:val>
          <c:extLst>
            <c:ext xmlns:c16="http://schemas.microsoft.com/office/drawing/2014/chart" uri="{C3380CC4-5D6E-409C-BE32-E72D297353CC}">
              <c16:uniqueId val="{00000000-CEAC-4271-B24B-FC0CECB61DA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1706</c:v>
                </c:pt>
                <c:pt idx="1">
                  <c:v>2106</c:v>
                </c:pt>
                <c:pt idx="2">
                  <c:v>2438</c:v>
                </c:pt>
              </c:numCache>
            </c:numRef>
          </c:val>
          <c:extLst>
            <c:ext xmlns:c16="http://schemas.microsoft.com/office/drawing/2014/chart" uri="{C3380CC4-5D6E-409C-BE32-E72D297353CC}">
              <c16:uniqueId val="{00000001-CEAC-4271-B24B-FC0CECB61DA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4071</c:v>
                </c:pt>
                <c:pt idx="1">
                  <c:v>3994</c:v>
                </c:pt>
                <c:pt idx="2">
                  <c:v>4114</c:v>
                </c:pt>
              </c:numCache>
            </c:numRef>
          </c:val>
          <c:extLst>
            <c:ext xmlns:c16="http://schemas.microsoft.com/office/drawing/2014/chart" uri="{C3380CC4-5D6E-409C-BE32-E72D297353CC}">
              <c16:uniqueId val="{00000002-CEAC-4271-B24B-FC0CECB61DA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{F1A8F60F-EC42-4645-A07A-37B72F4D24EC}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B0FE-4C35-AB42-A818B075F66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{EEF4D3E6-F20D-4F12-86B4-7F7C827246C0}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0FE-4C35-AB42-A818B075F66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{BD0A8EA5-7C92-4DFE-994C-60CD60A1BE53}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0FE-4C35-AB42-A818B075F66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{855EC608-27EE-4013-9D8E-CC44FB203EF0}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0FE-4C35-AB42-A818B075F66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{DBF4B330-A091-4A19-9977-DB5486BEFEB6}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0FE-4C35-AB42-A818B075F667}"/>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{27AA24AF-D3FC-4F5E-A7F8-76428B198AF5}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B0FE-4C35-AB42-A818B075F667}"/>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{1578CD86-AFD3-4FBD-AF77-E7BE93BA216C}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B0FE-4C35-AB42-A818B075F667}"/>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{4652194E-04A4-42A7-8F98-4DFCC36EDC37}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B0FE-4C35-AB42-A818B075F667}"/>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{6A0853A6-53ED-4AD5-B8C2-AF3CBDFCEF9A}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B0FE-4C35-AB42-A818B075F66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63.9</c:v>
                </c:pt>
                <c:pt idx="8">
                  <c:v>64.900000000000006</c:v>
                </c:pt>
                <c:pt idx="16">
                  <c:v>63.3</c:v>
                </c:pt>
                <c:pt idx="24">
                  <c:v>64.3</c:v>
                </c:pt>
                <c:pt idx="32">
                  <c:v>64.900000000000006</c:v>
                </c:pt>
              </c:numCache>
            </c:numRef>
          </c:xVal>
          <c:yVal>
            <c:numRef>
              <c:f>公会計指標分析・財政指標組合せ分析表!$BP$51:$DC$51</c:f>
              <c:numCache>
                <c:formatCode>#,##0.0;"▲ "#,##0.0</c:formatCode>
                <c:ptCount val="40"/>
                <c:pt idx="0">
                  <c:v>97</c:v>
                </c:pt>
                <c:pt idx="8">
                  <c:v>85.5</c:v>
                </c:pt>
                <c:pt idx="16">
                  <c:v>97.7</c:v>
                </c:pt>
                <c:pt idx="24">
                  <c:v>83.4</c:v>
                </c:pt>
                <c:pt idx="32">
                  <c:v>67.8</c:v>
                </c:pt>
              </c:numCache>
            </c:numRef>
          </c:yVal>
          <c:smooth val="0"/>
          <c:extLst>
            <c:ext xmlns:c16="http://schemas.microsoft.com/office/drawing/2014/chart" uri="{C3380CC4-5D6E-409C-BE32-E72D297353CC}">
              <c16:uniqueId val="{00000009-B0FE-4C35-AB42-A818B075F66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{1EF2D753-F867-49C4-A52F-9FF3AD8B85B2}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B0FE-4C35-AB42-A818B075F66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{B970C116-837D-45AA-8DDE-846BF07616F1}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0FE-4C35-AB42-A818B075F66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{157F9C61-2EAF-40C0-8B66-1A3C4B3C9578}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0FE-4C35-AB42-A818B075F66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{DFE1A01F-04A1-49BE-90F4-21B37A905CB2}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0FE-4C35-AB42-A818B075F66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{5E56E815-6FC2-4E5A-9AEE-B80F86AFA0E1}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0FE-4C35-AB42-A818B075F667}"/>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{B3BC1CC8-07D7-4A8D-B904-E68C79FBA663}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B0FE-4C35-AB42-A818B075F667}"/>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{84077C56-B97A-43CF-A66E-723E326425E2}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B0FE-4C35-AB42-A818B075F667}"/>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{F46FA20F-BB68-4EED-94FF-AB92762D4D43}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B0FE-4C35-AB42-A818B075F667}"/>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{EB2FFC2F-3475-401F-A74F-A0F7D007E322}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B0FE-4C35-AB42-A818B075F66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61.5</c:v>
                </c:pt>
                <c:pt idx="16">
                  <c:v>63</c:v>
                </c:pt>
                <c:pt idx="24">
                  <c:v>63.7</c:v>
                </c:pt>
                <c:pt idx="32">
                  <c:v>64.099999999999994</c:v>
                </c:pt>
              </c:numCache>
            </c:numRef>
          </c:xVal>
          <c:yVal>
            <c:numRef>
              <c:f>公会計指標分析・財政指標組合せ分析表!$BP$55:$DC$55</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B0FE-4C35-AB42-A818B075F667}"/>
            </c:ext>
          </c:extLst>
        </c:ser>
        <c:dLbls>
          <c:showLegendKey val="0"/>
          <c:showVal val="1"/>
          <c:showCatName val="0"/>
          <c:showSerName val="0"/>
          <c:showPercent val="0"/>
          <c:showBubbleSize val="0"/>
        </c:dLbls>
        <c:axId val="46179840"/>
        <c:axId val="46181760"/>
      </c:scatterChart>
      <c:valAx>
        <c:axId val="46179840"/>
        <c:scaling>
          <c:orientation val="maxMin"/>
          <c:max val="66"/>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{9FB58282-592E-4497-B34B-92A16DC6DBDB}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04B4-4C2A-AFBB-4CB538BE5AF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{CE54C1CD-9ACB-421E-A809-D9632AC99206}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4B4-4C2A-AFBB-4CB538BE5AF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{C3984F46-6520-463D-A86F-CBE9B29B6E9B}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4B4-4C2A-AFBB-4CB538BE5AF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{E541032A-01DA-4010-A81C-DBA3A32194DC}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4B4-4C2A-AFBB-4CB538BE5AF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{146982C0-73EA-4104-846E-8C803020566E}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4B4-4C2A-AFBB-4CB538BE5AFA}"/>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{512F42A1-FD1C-4AF8-90E6-7DF02756A0A7}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04B4-4C2A-AFBB-4CB538BE5AFA}"/>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{1D1B82F8-1B68-4089-92B5-69ACF01311BE}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04B4-4C2A-AFBB-4CB538BE5AFA}"/>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{76D28522-3D96-4002-BAB4-B56483DBD506}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04B4-4C2A-AFBB-4CB538BE5AFA}"/>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{084EA1FB-AAD5-4808-99B5-438696373F80}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04B4-4C2A-AFBB-4CB538BE5AF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10.6</c:v>
                </c:pt>
                <c:pt idx="8">
                  <c:v>11</c:v>
                </c:pt>
                <c:pt idx="16">
                  <c:v>7.4</c:v>
                </c:pt>
                <c:pt idx="24">
                  <c:v>6.3</c:v>
                </c:pt>
                <c:pt idx="32">
                  <c:v>6.9</c:v>
                </c:pt>
              </c:numCache>
            </c:numRef>
          </c:xVal>
          <c:yVal>
            <c:numRef>
              <c:f>公会計指標分析・財政指標組合せ分析表!$BP$73:$DC$73</c:f>
              <c:numCache>
                <c:formatCode>#,##0.0;"▲ "#,##0.0</c:formatCode>
                <c:ptCount val="40"/>
                <c:pt idx="0">
                  <c:v>97</c:v>
                </c:pt>
                <c:pt idx="8">
                  <c:v>85.5</c:v>
                </c:pt>
                <c:pt idx="16">
                  <c:v>97.7</c:v>
                </c:pt>
                <c:pt idx="24">
                  <c:v>83.4</c:v>
                </c:pt>
                <c:pt idx="32">
                  <c:v>67.8</c:v>
                </c:pt>
              </c:numCache>
            </c:numRef>
          </c:yVal>
          <c:smooth val="0"/>
          <c:extLst>
            <c:ext xmlns:c16="http://schemas.microsoft.com/office/drawing/2014/chart" uri="{C3380CC4-5D6E-409C-BE32-E72D297353CC}">
              <c16:uniqueId val="{00000009-04B4-4C2A-AFBB-4CB538BE5AF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9042684986077797E-2"/>
                  <c:y val="-8.0717299115628596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{B62069F2-C571-4F02-8EC8-81CB096FD03C}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04B4-4C2A-AFBB-4CB538BE5AF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{8D373C0E-7925-446D-8B92-E8E5BF9D1E98}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4B4-4C2A-AFBB-4CB538BE5AF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{9E4F1EDC-DEBC-4DAB-A3D5-207E24361596}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4B4-4C2A-AFBB-4CB538BE5AF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{B18C198A-1817-449B-8AE8-5BDCA276BE01}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4B4-4C2A-AFBB-4CB538BE5AF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{23004D30-9BAE-46A2-900E-DF0255521576}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4B4-4C2A-AFBB-4CB538BE5AFA}"/>
                </c:ext>
              </c:extLst>
            </c:dLbl>
            <c:dLbl>
              <c:idx val="8"/>
              <c:layout>
                <c:manualLayout>
                  <c:x val="-2.4225649358108552E-2"/>
                  <c:y val="-3.0289771882729518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{C0F05658-021D-4A90-98B5-280ED1573522}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04B4-4C2A-AFBB-4CB538BE5AFA}"/>
                </c:ext>
              </c:extLst>
            </c:dLbl>
            <c:dLbl>
              <c:idx val="16"/>
              <c:layout>
                <c:manualLayout>
                  <c:x val="-3.1570342725075584E-2"/>
                  <c:y val="-7.6242870265023729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{B82CFE87-F151-495A-AE30-70DB03C1127B}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04B4-4C2A-AFBB-4CB538BE5AFA}"/>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{571A10F4-9E06-4982-8682-CB9CCB57A9BD}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04B4-4C2A-AFBB-4CB538BE5AFA}"/>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{EF3D2F8A-D10B-4307-8E9E-8A4C95FF9948}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04B4-4C2A-AFBB-4CB538BE5AF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6.3</c:v>
                </c:pt>
                <c:pt idx="16">
                  <c:v>6.2</c:v>
                </c:pt>
                <c:pt idx="24">
                  <c:v>5.7</c:v>
                </c:pt>
                <c:pt idx="32">
                  <c:v>5.8</c:v>
                </c:pt>
              </c:numCache>
            </c:numRef>
          </c:xVal>
          <c:yVal>
            <c:numRef>
              <c:f>公会計指標分析・財政指標組合せ分析表!$BP$77:$DC$77</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04B4-4C2A-AFBB-4CB538BE5AFA}"/>
            </c:ext>
          </c:extLst>
        </c:ser>
        <c:dLbls>
          <c:showLegendKey val="0"/>
          <c:showVal val="1"/>
          <c:showCatName val="0"/>
          <c:showSerName val="0"/>
          <c:showPercent val="0"/>
          <c:showBubbleSize val="0"/>
        </c:dLbls>
        <c:axId val="84219776"/>
        <c:axId val="84234240"/>
      </c:scatterChart>
      <c:valAx>
        <c:axId val="84219776"/>
        <c:scaling>
          <c:orientation val="maxMin"/>
          <c:max val="12"/>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兵庫県芦屋市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95,378
93,552
18.47
48,302,957
45,686,492
2,374,719
24,848,512
50,264,068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普通交付税の算定に用いる基準財政収入額を基準財政需要額で割った数値の過去３年間の平均値である。平成１６年度以降、阪神・淡路大震災からの復旧・復興事業等に係る公債費の増加や三位一体改革に伴う個人市民税の比例税率化による税収減などにより１．００未満となっていたが、公債費の減少や市税収入の増加により、令和元年度には１．００を超えている。令和４年度は、所得割等の増加により収入額が増加したこと等により単年度の数値が増加し、数値は微増とな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158750</xdr:rowOff>
    </xdr:from>
    <xdr:to>
      <xdr:col>23</xdr:col>
      <xdr:colOff>133350</xdr:colOff>
      <xdr:row>38</xdr:row>
      <xdr:rowOff>27517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650240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27517</xdr:rowOff>
    </xdr:from>
    <xdr:to>
      <xdr:col>19</xdr:col>
      <xdr:colOff>133350</xdr:colOff>
      <xdr:row>38</xdr:row>
      <xdr:rowOff>27517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5426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27517</xdr:rowOff>
    </xdr:from>
    <xdr:to>
      <xdr:col>15</xdr:col>
      <xdr:colOff>82550</xdr:colOff>
      <xdr:row>38</xdr:row>
      <xdr:rowOff>47625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5426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47625</xdr:rowOff>
    </xdr:from>
    <xdr:to>
      <xdr:col>11</xdr:col>
      <xdr:colOff>31750</xdr:colOff>
      <xdr:row>38</xdr:row>
      <xdr:rowOff>87842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5627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107950</xdr:rowOff>
    </xdr:from>
    <xdr:to>
      <xdr:col>23</xdr:col>
      <xdr:colOff>184150</xdr:colOff>
      <xdr:row>38</xdr:row>
      <xdr:rowOff>38100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29227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148167</xdr:rowOff>
    </xdr:from>
    <xdr:to>
      <xdr:col>19</xdr:col>
      <xdr:colOff>184150</xdr:colOff>
      <xdr:row>38</xdr:row>
      <xdr:rowOff>78316</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88494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26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148167</xdr:rowOff>
    </xdr:from>
    <xdr:to>
      <xdr:col>15</xdr:col>
      <xdr:colOff>133350</xdr:colOff>
      <xdr:row>38</xdr:row>
      <xdr:rowOff>78316</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88494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168275</xdr:rowOff>
    </xdr:from>
    <xdr:to>
      <xdr:col>11</xdr:col>
      <xdr:colOff>82550</xdr:colOff>
      <xdr:row>38</xdr:row>
      <xdr:rowOff>98425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108602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2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37042</xdr:rowOff>
    </xdr:from>
    <xdr:to>
      <xdr:col>7</xdr:col>
      <xdr:colOff>31750</xdr:colOff>
      <xdr:row>38</xdr:row>
      <xdr:rowOff>138642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148819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32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阪神・淡路大震災からの復旧・復興事業等に係る公債費の増大等により、類似団体平均より高い状況が続いている。公債費（元利償還金）の減少や市税収入の増加により、数値は回復傾向となっているが、引き続き高い水準にあるため、経常経費の削減に取り組むなど改善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42418</xdr:rowOff>
    </xdr:from>
    <xdr:to>
      <xdr:col>23</xdr:col>
      <xdr:colOff>133350</xdr:colOff>
      <xdr:row>64</xdr:row>
      <xdr:rowOff>34544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57968"/>
          <a:ext cx="0" cy="8493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6621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097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64</xdr:row>
      <xdr:rowOff>34544</xdr:rowOff>
    </xdr:from>
    <xdr:to>
      <xdr:col>24</xdr:col>
      <xdr:colOff>12700</xdr:colOff>
      <xdr:row>64</xdr:row>
      <xdr:rowOff>34544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00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128795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42418</xdr:rowOff>
    </xdr:from>
    <xdr:to>
      <xdr:col>24</xdr:col>
      <xdr:colOff>12700</xdr:colOff>
      <xdr:row>59</xdr:row>
      <xdr:rowOff>42418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20320</xdr:rowOff>
    </xdr:from>
    <xdr:to>
      <xdr:col>23</xdr:col>
      <xdr:colOff>133350</xdr:colOff>
      <xdr:row>62</xdr:row>
      <xdr:rowOff>145796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650220"/>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162323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4493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145796</xdr:rowOff>
    </xdr:from>
    <xdr:to>
      <xdr:col>23</xdr:col>
      <xdr:colOff>184150</xdr:colOff>
      <xdr:row>62</xdr:row>
      <xdr:rowOff>75946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20320</xdr:rowOff>
    </xdr:from>
    <xdr:to>
      <xdr:col>19</xdr:col>
      <xdr:colOff>133350</xdr:colOff>
      <xdr:row>63</xdr:row>
      <xdr:rowOff>85344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650220"/>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143510</xdr:rowOff>
    </xdr:from>
    <xdr:to>
      <xdr:col>19</xdr:col>
      <xdr:colOff>184150</xdr:colOff>
      <xdr:row>61</xdr:row>
      <xdr:rowOff>73660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83837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19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56388</xdr:rowOff>
    </xdr:from>
    <xdr:to>
      <xdr:col>15</xdr:col>
      <xdr:colOff>82550</xdr:colOff>
      <xdr:row>63</xdr:row>
      <xdr:rowOff>85344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85773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153687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56388</xdr:rowOff>
    </xdr:from>
    <xdr:to>
      <xdr:col>11</xdr:col>
      <xdr:colOff>31750</xdr:colOff>
      <xdr:row>65</xdr:row>
      <xdr:rowOff>32004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857738"/>
          <a:ext cx="889000" cy="3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61214</xdr:rowOff>
    </xdr:from>
    <xdr:to>
      <xdr:col>11</xdr:col>
      <xdr:colOff>82550</xdr:colOff>
      <xdr:row>62</xdr:row>
      <xdr:rowOff>162814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1541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51562</xdr:rowOff>
    </xdr:from>
    <xdr:to>
      <xdr:col>7</xdr:col>
      <xdr:colOff>31750</xdr:colOff>
      <xdr:row>62</xdr:row>
      <xdr:rowOff>153162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163339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5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67073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696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140970</xdr:rowOff>
    </xdr:from>
    <xdr:to>
      <xdr:col>19</xdr:col>
      <xdr:colOff>184150</xdr:colOff>
      <xdr:row>62</xdr:row>
      <xdr:rowOff>71120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55897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68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34544</xdr:rowOff>
    </xdr:from>
    <xdr:to>
      <xdr:col>15</xdr:col>
      <xdr:colOff>133350</xdr:colOff>
      <xdr:row>63</xdr:row>
      <xdr:rowOff>136144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120921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5588</xdr:rowOff>
    </xdr:from>
    <xdr:to>
      <xdr:col>11</xdr:col>
      <xdr:colOff>82550</xdr:colOff>
      <xdr:row>63</xdr:row>
      <xdr:rowOff>107188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91965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152654</xdr:rowOff>
    </xdr:from>
    <xdr:to>
      <xdr:col>7</xdr:col>
      <xdr:colOff>31750</xdr:colOff>
      <xdr:row>65</xdr:row>
      <xdr:rowOff>82804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67581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21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[164,828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地域手当の支給率が他市よりも高い１５％の適用地域であることから、他団体よりも高くなっている。令和４年度は、人件費が減少したものの行政ネットワーク関係経費等の増加により物件費が増加し、数値が増加している。今後も給与の適正化や業務委託のダウンサイジング化などを進めることで、経費削減に努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147382</xdr:rowOff>
    </xdr:from>
    <xdr:to>
      <xdr:col>23</xdr:col>
      <xdr:colOff>133350</xdr:colOff>
      <xdr:row>90</xdr:row>
      <xdr:rowOff>106170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63382"/>
          <a:ext cx="0" cy="1673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78247</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50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106170</xdr:rowOff>
    </xdr:from>
    <xdr:to>
      <xdr:col>24</xdr:col>
      <xdr:colOff>12700</xdr:colOff>
      <xdr:row>90</xdr:row>
      <xdr:rowOff>106170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53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62309</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0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147382</xdr:rowOff>
    </xdr:from>
    <xdr:to>
      <xdr:col>24</xdr:col>
      <xdr:colOff>12700</xdr:colOff>
      <xdr:row>80</xdr:row>
      <xdr:rowOff>147382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63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174</xdr:rowOff>
    </xdr:from>
    <xdr:to>
      <xdr:col>23</xdr:col>
      <xdr:colOff>133350</xdr:colOff>
      <xdr:row>85</xdr:row>
      <xdr:rowOff>29773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573424"/>
          <a:ext cx="838200" cy="29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13910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728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168833</xdr:rowOff>
    </xdr:from>
    <xdr:to>
      <xdr:col>23</xdr:col>
      <xdr:colOff>184150</xdr:colOff>
      <xdr:row>83</xdr:row>
      <xdr:rowOff>98983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2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69957</xdr:rowOff>
    </xdr:from>
    <xdr:to>
      <xdr:col>19</xdr:col>
      <xdr:colOff>133350</xdr:colOff>
      <xdr:row>85</xdr:row>
      <xdr:rowOff>174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471757"/>
          <a:ext cx="889000" cy="10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123526</xdr:rowOff>
    </xdr:from>
    <xdr:to>
      <xdr:col>19</xdr:col>
      <xdr:colOff>184150</xdr:colOff>
      <xdr:row>83</xdr:row>
      <xdr:rowOff>53676</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63853</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951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17514</xdr:rowOff>
    </xdr:from>
    <xdr:to>
      <xdr:col>15</xdr:col>
      <xdr:colOff>82550</xdr:colOff>
      <xdr:row>84</xdr:row>
      <xdr:rowOff>69957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419314"/>
          <a:ext cx="889000" cy="5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30580</xdr:rowOff>
    </xdr:from>
    <xdr:to>
      <xdr:col>15</xdr:col>
      <xdr:colOff>133350</xdr:colOff>
      <xdr:row>82</xdr:row>
      <xdr:rowOff>132180</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142357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85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3449</xdr:rowOff>
    </xdr:from>
    <xdr:to>
      <xdr:col>11</xdr:col>
      <xdr:colOff>31750</xdr:colOff>
      <xdr:row>84</xdr:row>
      <xdr:rowOff>17514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405249"/>
          <a:ext cx="889000" cy="1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71462</xdr:rowOff>
    </xdr:from>
    <xdr:to>
      <xdr:col>11</xdr:col>
      <xdr:colOff>82550</xdr:colOff>
      <xdr:row>82</xdr:row>
      <xdr:rowOff>1612</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11789</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72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28178</xdr:rowOff>
    </xdr:from>
    <xdr:to>
      <xdr:col>7</xdr:col>
      <xdr:colOff>31750</xdr:colOff>
      <xdr:row>81</xdr:row>
      <xdr:rowOff>129778</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139955</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68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150423</xdr:rowOff>
    </xdr:from>
    <xdr:to>
      <xdr:col>23</xdr:col>
      <xdr:colOff>184150</xdr:colOff>
      <xdr:row>85</xdr:row>
      <xdr:rowOff>80573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55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122500</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52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120824</xdr:rowOff>
    </xdr:from>
    <xdr:to>
      <xdr:col>19</xdr:col>
      <xdr:colOff>184150</xdr:colOff>
      <xdr:row>85</xdr:row>
      <xdr:rowOff>50974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52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35751</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609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19157</xdr:rowOff>
    </xdr:from>
    <xdr:to>
      <xdr:col>15</xdr:col>
      <xdr:colOff>133350</xdr:colOff>
      <xdr:row>84</xdr:row>
      <xdr:rowOff>120757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42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105534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50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138164</xdr:rowOff>
    </xdr:from>
    <xdr:to>
      <xdr:col>11</xdr:col>
      <xdr:colOff>82550</xdr:colOff>
      <xdr:row>84</xdr:row>
      <xdr:rowOff>68314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36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53091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4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124099</xdr:rowOff>
    </xdr:from>
    <xdr:to>
      <xdr:col>7</xdr:col>
      <xdr:colOff>31750</xdr:colOff>
      <xdr:row>84</xdr:row>
      <xdr:rowOff>54249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35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39026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440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団塊の世代の大量退職に対応するため昇任年齢が低下したこと等に伴う組織構成上の課題により、ラスパイレス指数は高止まりの状況が続いている。平成２８年４月から給料減額措置に取り組んでおり、数値は改善している。引き続き適正化を進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915571"/>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907</xdr:rowOff>
    </xdr:from>
    <xdr:to>
      <xdr:col>81</xdr:col>
      <xdr:colOff>44450</xdr:colOff>
      <xdr:row>89</xdr:row>
      <xdr:rowOff>52614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5259957"/>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50091</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23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907</xdr:rowOff>
    </xdr:from>
    <xdr:to>
      <xdr:col>77</xdr:col>
      <xdr:colOff>44450</xdr:colOff>
      <xdr:row>89</xdr:row>
      <xdr:rowOff>69850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52599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69850</xdr:rowOff>
    </xdr:from>
    <xdr:to>
      <xdr:col>72</xdr:col>
      <xdr:colOff>203200</xdr:colOff>
      <xdr:row>90</xdr:row>
      <xdr:rowOff>36286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5328900"/>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90</xdr:row>
      <xdr:rowOff>36286</xdr:rowOff>
    </xdr:from>
    <xdr:to>
      <xdr:col>68</xdr:col>
      <xdr:colOff>152400</xdr:colOff>
      <xdr:row>90</xdr:row>
      <xdr:rowOff>36286</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54667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1814</xdr:rowOff>
    </xdr:from>
    <xdr:to>
      <xdr:col>81</xdr:col>
      <xdr:colOff>95250</xdr:colOff>
      <xdr:row>89</xdr:row>
      <xdr:rowOff>103414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52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69141</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515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121557</xdr:rowOff>
    </xdr:from>
    <xdr:to>
      <xdr:col>77</xdr:col>
      <xdr:colOff>95250</xdr:colOff>
      <xdr:row>89</xdr:row>
      <xdr:rowOff>51707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36484</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29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19050</xdr:rowOff>
    </xdr:from>
    <xdr:to>
      <xdr:col>73</xdr:col>
      <xdr:colOff>44450</xdr:colOff>
      <xdr:row>89</xdr:row>
      <xdr:rowOff>120650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105427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156936</xdr:rowOff>
    </xdr:from>
    <xdr:to>
      <xdr:col>68</xdr:col>
      <xdr:colOff>203200</xdr:colOff>
      <xdr:row>90</xdr:row>
      <xdr:rowOff>87086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4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71863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5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156936</xdr:rowOff>
    </xdr:from>
    <xdr:to>
      <xdr:col>64</xdr:col>
      <xdr:colOff>152400</xdr:colOff>
      <xdr:row>90</xdr:row>
      <xdr:rowOff>87086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4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71863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5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行政改革により、事務事業の整理・統合や民間活力の導入を積極的に推進し、職員数の削減を実施してきた。</a:t>
          </a:r>
        </a:p>
        <a:p>
          <a:r>
            <a:rPr kumimoji="1" lang="ja-JP" altLang="en-US" sz="1300">
              <a:latin typeface="ＭＳ Ｐゴシック" panose="020B0600070205080204" pitchFamily="50" charset="-128"/>
              <a:ea typeface="ＭＳ Ｐゴシック" panose="020B0600070205080204" pitchFamily="50" charset="-128"/>
            </a:rPr>
            <a:t>キャッシュレス化、ＩＣＴ等新たな技術を効果的に活用することで、一層の適正化に努める。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72569"/>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7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7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118851</xdr:rowOff>
    </xdr:from>
    <xdr:to>
      <xdr:col>81</xdr:col>
      <xdr:colOff>44450</xdr:colOff>
      <xdr:row>62</xdr:row>
      <xdr:rowOff>134938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748751"/>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8696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95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130916</xdr:rowOff>
    </xdr:from>
    <xdr:to>
      <xdr:col>77</xdr:col>
      <xdr:colOff>44450</xdr:colOff>
      <xdr:row>62</xdr:row>
      <xdr:rowOff>134938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760816"/>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97913</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2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118851</xdr:rowOff>
    </xdr:from>
    <xdr:to>
      <xdr:col>72</xdr:col>
      <xdr:colOff>203200</xdr:colOff>
      <xdr:row>62</xdr:row>
      <xdr:rowOff>130916</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74875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71772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110807</xdr:rowOff>
    </xdr:from>
    <xdr:to>
      <xdr:col>68</xdr:col>
      <xdr:colOff>152400</xdr:colOff>
      <xdr:row>62</xdr:row>
      <xdr:rowOff>118851</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740707"/>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117369</xdr:rowOff>
    </xdr:from>
    <xdr:to>
      <xdr:col>68</xdr:col>
      <xdr:colOff>203200</xdr:colOff>
      <xdr:row>61</xdr:row>
      <xdr:rowOff>47519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57696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101282</xdr:rowOff>
    </xdr:from>
    <xdr:to>
      <xdr:col>64</xdr:col>
      <xdr:colOff>152400</xdr:colOff>
      <xdr:row>61</xdr:row>
      <xdr:rowOff>31432</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41609</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68051</xdr:rowOff>
    </xdr:from>
    <xdr:to>
      <xdr:col>81</xdr:col>
      <xdr:colOff>95250</xdr:colOff>
      <xdr:row>62</xdr:row>
      <xdr:rowOff>169651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69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40128</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670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84138</xdr:rowOff>
    </xdr:from>
    <xdr:to>
      <xdr:col>77</xdr:col>
      <xdr:colOff>95250</xdr:colOff>
      <xdr:row>63</xdr:row>
      <xdr:rowOff>14288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170515</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800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80116</xdr:rowOff>
    </xdr:from>
    <xdr:to>
      <xdr:col>73</xdr:col>
      <xdr:colOff>44450</xdr:colOff>
      <xdr:row>63</xdr:row>
      <xdr:rowOff>10266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71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166493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79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68051</xdr:rowOff>
    </xdr:from>
    <xdr:to>
      <xdr:col>68</xdr:col>
      <xdr:colOff>203200</xdr:colOff>
      <xdr:row>62</xdr:row>
      <xdr:rowOff>169651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69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154428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784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60007</xdr:rowOff>
    </xdr:from>
    <xdr:to>
      <xdr:col>64</xdr:col>
      <xdr:colOff>152400</xdr:colOff>
      <xdr:row>62</xdr:row>
      <xdr:rowOff>161607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6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146384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7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阪神・淡路大震災からの復旧・復興事業等に係る市債により、他団体よりも高い水準となっていたところ、借換抑制や繰上償還などの取組により、数値は改善傾向にあったが、平成２９年度に公共用地取得費特別会計において、地方債の満期一括償還があったことから数値が一時的に悪化していた。今後は中学校の建替工事等の元金償還及びＪＲ芦屋駅南地区再開発事業に伴う新たな市債発行により、一時的な事象として実質公債費比率が上昇するが、その後は下落する見込みである。 </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5762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60113</xdr:rowOff>
    </xdr:from>
    <xdr:to>
      <xdr:col>81</xdr:col>
      <xdr:colOff>44450</xdr:colOff>
      <xdr:row>41</xdr:row>
      <xdr:rowOff>108373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708956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60113</xdr:rowOff>
    </xdr:from>
    <xdr:to>
      <xdr:col>77</xdr:col>
      <xdr:colOff>44450</xdr:colOff>
      <xdr:row>41</xdr:row>
      <xdr:rowOff>148590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08956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148590</xdr:rowOff>
    </xdr:from>
    <xdr:to>
      <xdr:col>72</xdr:col>
      <xdr:colOff>203200</xdr:colOff>
      <xdr:row>43</xdr:row>
      <xdr:rowOff>95250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17804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63077</xdr:rowOff>
    </xdr:from>
    <xdr:to>
      <xdr:col>68</xdr:col>
      <xdr:colOff>152400</xdr:colOff>
      <xdr:row>43</xdr:row>
      <xdr:rowOff>95250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743542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121090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57573</xdr:rowOff>
    </xdr:from>
    <xdr:to>
      <xdr:col>81</xdr:col>
      <xdr:colOff>95250</xdr:colOff>
      <xdr:row>41</xdr:row>
      <xdr:rowOff>159173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29650</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05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9313</xdr:rowOff>
    </xdr:from>
    <xdr:to>
      <xdr:col>77</xdr:col>
      <xdr:colOff>95250</xdr:colOff>
      <xdr:row>41</xdr:row>
      <xdr:rowOff>110913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95690</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12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97790</xdr:rowOff>
    </xdr:from>
    <xdr:to>
      <xdr:col>73</xdr:col>
      <xdr:colOff>44450</xdr:colOff>
      <xdr:row>42</xdr:row>
      <xdr:rowOff>27940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44450</xdr:rowOff>
    </xdr:from>
    <xdr:to>
      <xdr:col>68</xdr:col>
      <xdr:colOff>203200</xdr:colOff>
      <xdr:row>43</xdr:row>
      <xdr:rowOff>146050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130827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12277</xdr:rowOff>
    </xdr:from>
    <xdr:to>
      <xdr:col>64</xdr:col>
      <xdr:colOff>152400</xdr:colOff>
      <xdr:row>43</xdr:row>
      <xdr:rowOff>113877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98654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阪神・淡路大震災からの復旧・復興事業等に係る市債の残高が大きく、借換抑制や繰上償還など、市債残高を積極的に減少させる取組により、概ね改善の傾向となっている。今後、ＪＲ芦屋駅南地区再開発事業や公共施設等の老朽化への対応等により、一時的に借入額が償還額を上回るなど、指標の悪化も想定されるが、長期的な視点をもって、適切に起債管理を行うことで、将来負担の軽減を図り、財政の健全化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676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401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22013</xdr:rowOff>
    </xdr:from>
    <xdr:to>
      <xdr:col>81</xdr:col>
      <xdr:colOff>44450</xdr:colOff>
      <xdr:row>20</xdr:row>
      <xdr:rowOff>59690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279563"/>
          <a:ext cx="8382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59690</xdr:rowOff>
    </xdr:from>
    <xdr:to>
      <xdr:col>77</xdr:col>
      <xdr:colOff>44450</xdr:colOff>
      <xdr:row>21</xdr:row>
      <xdr:rowOff>79939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488690"/>
          <a:ext cx="889000" cy="19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87842</xdr:rowOff>
    </xdr:from>
    <xdr:to>
      <xdr:col>72</xdr:col>
      <xdr:colOff>203200</xdr:colOff>
      <xdr:row>21</xdr:row>
      <xdr:rowOff>79939</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3516842"/>
          <a:ext cx="889000" cy="16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21590</xdr:rowOff>
    </xdr:from>
    <xdr:to>
      <xdr:col>73</xdr:col>
      <xdr:colOff>44450</xdr:colOff>
      <xdr:row>15</xdr:row>
      <xdr:rowOff>123190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87842</xdr:rowOff>
    </xdr:from>
    <xdr:to>
      <xdr:col>68</xdr:col>
      <xdr:colOff>152400</xdr:colOff>
      <xdr:row>21</xdr:row>
      <xdr:rowOff>70555</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516842"/>
          <a:ext cx="889000" cy="15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44379</xdr:rowOff>
    </xdr:from>
    <xdr:to>
      <xdr:col>68</xdr:col>
      <xdr:colOff>203200</xdr:colOff>
      <xdr:row>15</xdr:row>
      <xdr:rowOff>145979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156156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72531</xdr:rowOff>
    </xdr:from>
    <xdr:to>
      <xdr:col>64</xdr:col>
      <xdr:colOff>152400</xdr:colOff>
      <xdr:row>16</xdr:row>
      <xdr:rowOff>2681</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12858</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142663</xdr:rowOff>
    </xdr:from>
    <xdr:to>
      <xdr:col>81</xdr:col>
      <xdr:colOff>95250</xdr:colOff>
      <xdr:row>19</xdr:row>
      <xdr:rowOff>72813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22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114740</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20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8890</xdr:rowOff>
    </xdr:from>
    <xdr:to>
      <xdr:col>77</xdr:col>
      <xdr:colOff>95250</xdr:colOff>
      <xdr:row>20</xdr:row>
      <xdr:rowOff>110490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43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95267</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52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29139</xdr:rowOff>
    </xdr:from>
    <xdr:to>
      <xdr:col>73</xdr:col>
      <xdr:colOff>44450</xdr:colOff>
      <xdr:row>21</xdr:row>
      <xdr:rowOff>130739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62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115516</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71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37042</xdr:rowOff>
    </xdr:from>
    <xdr:to>
      <xdr:col>68</xdr:col>
      <xdr:colOff>203200</xdr:colOff>
      <xdr:row>20</xdr:row>
      <xdr:rowOff>138642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46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123419</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55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19755</xdr:rowOff>
    </xdr:from>
    <xdr:to>
      <xdr:col>64</xdr:col>
      <xdr:colOff>152400</xdr:colOff>
      <xdr:row>21</xdr:row>
      <xdr:rowOff>121355</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62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106132</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70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兵庫県芦屋市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95,378
93,552
18.47
48,302,957
45,686,492
2,374,719
24,848,512
50,264,068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類似団体の平均を上回っているが、行政改革実施計画に基づく簡素で効率的な組織・働き方により、人件費の占める率は減少傾向にある。引き続き、管理職の整理や職員数、給与等の適正化により、総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153670</xdr:rowOff>
    </xdr:from>
    <xdr:to>
      <xdr:col>24</xdr:col>
      <xdr:colOff>25400</xdr:colOff>
      <xdr:row>40</xdr:row>
      <xdr:rowOff>50800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8402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50800</xdr:rowOff>
    </xdr:from>
    <xdr:to>
      <xdr:col>19</xdr:col>
      <xdr:colOff>187325</xdr:colOff>
      <xdr:row>40</xdr:row>
      <xdr:rowOff>111760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9088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119380</xdr:rowOff>
    </xdr:from>
    <xdr:to>
      <xdr:col>15</xdr:col>
      <xdr:colOff>98425</xdr:colOff>
      <xdr:row>40</xdr:row>
      <xdr:rowOff>111760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63448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107967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119380</xdr:rowOff>
    </xdr:from>
    <xdr:to>
      <xdr:col>11</xdr:col>
      <xdr:colOff>9525</xdr:colOff>
      <xdr:row>39</xdr:row>
      <xdr:rowOff>138430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6344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102870</xdr:rowOff>
    </xdr:from>
    <xdr:to>
      <xdr:col>24</xdr:col>
      <xdr:colOff>76200</xdr:colOff>
      <xdr:row>40</xdr:row>
      <xdr:rowOff>33020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74947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0</xdr:rowOff>
    </xdr:from>
    <xdr:to>
      <xdr:col>20</xdr:col>
      <xdr:colOff>38100</xdr:colOff>
      <xdr:row>40</xdr:row>
      <xdr:rowOff>101600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86377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60960</xdr:rowOff>
    </xdr:from>
    <xdr:to>
      <xdr:col>15</xdr:col>
      <xdr:colOff>149225</xdr:colOff>
      <xdr:row>40</xdr:row>
      <xdr:rowOff>162560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9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147337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00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68580</xdr:rowOff>
    </xdr:from>
    <xdr:to>
      <xdr:col>11</xdr:col>
      <xdr:colOff>60325</xdr:colOff>
      <xdr:row>38</xdr:row>
      <xdr:rowOff>170180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154957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87630</xdr:rowOff>
    </xdr:from>
    <xdr:to>
      <xdr:col>6</xdr:col>
      <xdr:colOff>171450</xdr:colOff>
      <xdr:row>40</xdr:row>
      <xdr:rowOff>17780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2557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施設の維持管理経費をはじめ経常的な経費削減に取り組んでいるものの、委託料等については、保有施設が多いことなどから、類似団体よりも高額となっている。なお、令和２年度以降は、地方公務員制度の改正に伴い、時的任用職員の賃金（物件費）が会計年度任用職員の報酬（人件費）となったため、数値は改善している。今後も、経常的な経費の見直しを進めるとともに、公共施設の最適化配置及び効率的な施設の運営を進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33274</xdr:rowOff>
    </xdr:from>
    <xdr:to>
      <xdr:col>82</xdr:col>
      <xdr:colOff>107950</xdr:colOff>
      <xdr:row>17</xdr:row>
      <xdr:rowOff>124714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94792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33274</xdr:rowOff>
    </xdr:from>
    <xdr:to>
      <xdr:col>78</xdr:col>
      <xdr:colOff>69850</xdr:colOff>
      <xdr:row>17</xdr:row>
      <xdr:rowOff>51562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9479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91965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51562</xdr:rowOff>
    </xdr:from>
    <xdr:to>
      <xdr:col>73</xdr:col>
      <xdr:colOff>180975</xdr:colOff>
      <xdr:row>18</xdr:row>
      <xdr:rowOff>62992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966212"/>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53848</xdr:rowOff>
    </xdr:from>
    <xdr:to>
      <xdr:col>69</xdr:col>
      <xdr:colOff>92075</xdr:colOff>
      <xdr:row>18</xdr:row>
      <xdr:rowOff>62992</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1399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11955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2811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73914</xdr:rowOff>
    </xdr:from>
    <xdr:to>
      <xdr:col>82</xdr:col>
      <xdr:colOff>158750</xdr:colOff>
      <xdr:row>18</xdr:row>
      <xdr:rowOff>4064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45991</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96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153924</xdr:rowOff>
    </xdr:from>
    <xdr:to>
      <xdr:col>78</xdr:col>
      <xdr:colOff>120650</xdr:colOff>
      <xdr:row>17</xdr:row>
      <xdr:rowOff>84074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68851</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983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762</xdr:rowOff>
    </xdr:from>
    <xdr:to>
      <xdr:col>74</xdr:col>
      <xdr:colOff>31750</xdr:colOff>
      <xdr:row>17</xdr:row>
      <xdr:rowOff>102362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87139</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12192</xdr:rowOff>
    </xdr:from>
    <xdr:to>
      <xdr:col>69</xdr:col>
      <xdr:colOff>142875</xdr:colOff>
      <xdr:row>18</xdr:row>
      <xdr:rowOff>113792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98569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18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3048</xdr:rowOff>
    </xdr:from>
    <xdr:to>
      <xdr:col>65</xdr:col>
      <xdr:colOff>53975</xdr:colOff>
      <xdr:row>18</xdr:row>
      <xdr:rowOff>104648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0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89425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子育て施策の充実や高齢化の影響により年々増加しているものの、他団体と比較して生活保護費が少ないこと等により、扶助費に係る率は相対的に低い水準となっている。しかしながら、社会保障関係経費は、今後も増加が見込まれる経費であり、市税収入等の動向も注視しつつ、市独自の扶助制度については、他団体の動向を踏まえ、適正な水準を見極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119380</xdr:rowOff>
    </xdr:from>
    <xdr:to>
      <xdr:col>24</xdr:col>
      <xdr:colOff>25400</xdr:colOff>
      <xdr:row>55</xdr:row>
      <xdr:rowOff>39370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3776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135907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119380</xdr:rowOff>
    </xdr:from>
    <xdr:to>
      <xdr:col>19</xdr:col>
      <xdr:colOff>187325</xdr:colOff>
      <xdr:row>55</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3776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40657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4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55</xdr:row>
      <xdr:rowOff>54610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461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71137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46990</xdr:rowOff>
    </xdr:from>
    <xdr:to>
      <xdr:col>11</xdr:col>
      <xdr:colOff>9525</xdr:colOff>
      <xdr:row>55</xdr:row>
      <xdr:rowOff>54610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476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30480</xdr:rowOff>
    </xdr:from>
    <xdr:to>
      <xdr:col>11</xdr:col>
      <xdr:colOff>60325</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116857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78757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160020</xdr:rowOff>
    </xdr:from>
    <xdr:to>
      <xdr:col>24</xdr:col>
      <xdr:colOff>76200</xdr:colOff>
      <xdr:row>55</xdr:row>
      <xdr:rowOff>90170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5097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68580</xdr:rowOff>
    </xdr:from>
    <xdr:to>
      <xdr:col>20</xdr:col>
      <xdr:colOff>38100</xdr:colOff>
      <xdr:row>54</xdr:row>
      <xdr:rowOff>170180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8907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09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3810</xdr:rowOff>
    </xdr:from>
    <xdr:to>
      <xdr:col>11</xdr:col>
      <xdr:colOff>60325</xdr:colOff>
      <xdr:row>55</xdr:row>
      <xdr:rowOff>105410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115587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167640</xdr:rowOff>
    </xdr:from>
    <xdr:to>
      <xdr:col>6</xdr:col>
      <xdr:colOff>171450</xdr:colOff>
      <xdr:row>55</xdr:row>
      <xdr:rowOff>97790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107967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その他の経費は、維持補修費及び繰出金となっている。社会保障関係の特別会計への繰出金が増加傾向にあり、数値は上昇傾向にある。</a:t>
          </a:r>
        </a:p>
        <a:p>
          <a:r>
            <a:rPr kumimoji="1" lang="ja-JP" altLang="en-US" sz="1300">
              <a:latin typeface="ＭＳ Ｐゴシック" panose="020B0600070205080204" pitchFamily="50" charset="-128"/>
              <a:ea typeface="ＭＳ Ｐゴシック" panose="020B0600070205080204" pitchFamily="50" charset="-128"/>
            </a:rPr>
            <a:t>維持補修費については、市の保有する施設が類似団体に比べて多いことからやや高くなっているため、適切な維持管理に努める。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3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120650</xdr:rowOff>
    </xdr:from>
    <xdr:to>
      <xdr:col>82</xdr:col>
      <xdr:colOff>107950</xdr:colOff>
      <xdr:row>58</xdr:row>
      <xdr:rowOff>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8933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120650</xdr:rowOff>
    </xdr:from>
    <xdr:to>
      <xdr:col>78</xdr:col>
      <xdr:colOff>69850</xdr:colOff>
      <xdr:row>58</xdr:row>
      <xdr:rowOff>25400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893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118127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54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120650</xdr:rowOff>
    </xdr:from>
    <xdr:to>
      <xdr:col>73</xdr:col>
      <xdr:colOff>180975</xdr:colOff>
      <xdr:row>58</xdr:row>
      <xdr:rowOff>25400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893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120650</xdr:rowOff>
    </xdr:from>
    <xdr:to>
      <xdr:col>74</xdr:col>
      <xdr:colOff>31750</xdr:colOff>
      <xdr:row>58</xdr:row>
      <xdr:rowOff>50800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60977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120650</xdr:rowOff>
    </xdr:from>
    <xdr:to>
      <xdr:col>69</xdr:col>
      <xdr:colOff>92075</xdr:colOff>
      <xdr:row>57</xdr:row>
      <xdr:rowOff>133350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893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3827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120650</xdr:rowOff>
    </xdr:from>
    <xdr:to>
      <xdr:col>82</xdr:col>
      <xdr:colOff>158750</xdr:colOff>
      <xdr:row>58</xdr:row>
      <xdr:rowOff>50800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92727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69850</xdr:rowOff>
    </xdr:from>
    <xdr:to>
      <xdr:col>78</xdr:col>
      <xdr:colOff>120650</xdr:colOff>
      <xdr:row>58</xdr:row>
      <xdr:rowOff>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156227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92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146050</xdr:rowOff>
    </xdr:from>
    <xdr:to>
      <xdr:col>74</xdr:col>
      <xdr:colOff>31750</xdr:colOff>
      <xdr:row>58</xdr:row>
      <xdr:rowOff>76200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60977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69850</xdr:rowOff>
    </xdr:from>
    <xdr:to>
      <xdr:col>69</xdr:col>
      <xdr:colOff>142875</xdr:colOff>
      <xdr:row>58</xdr:row>
      <xdr:rowOff>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82550</xdr:rowOff>
    </xdr:from>
    <xdr:to>
      <xdr:col>65</xdr:col>
      <xdr:colOff>53975</xdr:colOff>
      <xdr:row>58</xdr:row>
      <xdr:rowOff>12700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22877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補助費については、一部事務組合が少ないことなどにより、他団体よりも低い率となっている。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83566</xdr:rowOff>
    </xdr:from>
    <xdr:to>
      <xdr:col>82</xdr:col>
      <xdr:colOff>107950</xdr:colOff>
      <xdr:row>35</xdr:row>
      <xdr:rowOff>83566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0843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39133</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11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83566</xdr:rowOff>
    </xdr:from>
    <xdr:to>
      <xdr:col>78</xdr:col>
      <xdr:colOff>69850</xdr:colOff>
      <xdr:row>35</xdr:row>
      <xdr:rowOff>92710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0843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92710</xdr:rowOff>
    </xdr:from>
    <xdr:to>
      <xdr:col>73</xdr:col>
      <xdr:colOff>180975</xdr:colOff>
      <xdr:row>35</xdr:row>
      <xdr:rowOff>115570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093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115570</xdr:rowOff>
    </xdr:from>
    <xdr:to>
      <xdr:col>69</xdr:col>
      <xdr:colOff>92075</xdr:colOff>
      <xdr:row>35</xdr:row>
      <xdr:rowOff>129286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1163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32766</xdr:rowOff>
    </xdr:from>
    <xdr:to>
      <xdr:col>82</xdr:col>
      <xdr:colOff>158750</xdr:colOff>
      <xdr:row>35</xdr:row>
      <xdr:rowOff>134366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49293</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587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32766</xdr:rowOff>
    </xdr:from>
    <xdr:to>
      <xdr:col>78</xdr:col>
      <xdr:colOff>120650</xdr:colOff>
      <xdr:row>35</xdr:row>
      <xdr:rowOff>134366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144543</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802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41910</xdr:rowOff>
    </xdr:from>
    <xdr:to>
      <xdr:col>74</xdr:col>
      <xdr:colOff>31750</xdr:colOff>
      <xdr:row>35</xdr:row>
      <xdr:rowOff>143510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153687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64770</xdr:rowOff>
    </xdr:from>
    <xdr:to>
      <xdr:col>69</xdr:col>
      <xdr:colOff>142875</xdr:colOff>
      <xdr:row>35</xdr:row>
      <xdr:rowOff>166370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5097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78486</xdr:rowOff>
    </xdr:from>
    <xdr:to>
      <xdr:col>65</xdr:col>
      <xdr:colOff>53975</xdr:colOff>
      <xdr:row>36</xdr:row>
      <xdr:rowOff>8636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18813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阪神・淡路大震災に係る復興事業に伴う市債の借入により公債費の負担が多額になっていることから、公債費の経常収支比率が３０％以上となる厳しい状況が続いていたが、平成２５年度以降、繰上償還や借換抑制を積極的に行うことにより、改善しつつあ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37846</xdr:rowOff>
    </xdr:from>
    <xdr:to>
      <xdr:col>24</xdr:col>
      <xdr:colOff>25400</xdr:colOff>
      <xdr:row>77</xdr:row>
      <xdr:rowOff>78994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23949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3573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37846</xdr:rowOff>
    </xdr:from>
    <xdr:to>
      <xdr:col>19</xdr:col>
      <xdr:colOff>187325</xdr:colOff>
      <xdr:row>77</xdr:row>
      <xdr:rowOff>129287</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239496"/>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80535</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129287</xdr:rowOff>
    </xdr:from>
    <xdr:to>
      <xdr:col>15</xdr:col>
      <xdr:colOff>98425</xdr:colOff>
      <xdr:row>78</xdr:row>
      <xdr:rowOff>30987</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330937"/>
          <a:ext cx="8890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135399</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30987</xdr:rowOff>
    </xdr:from>
    <xdr:to>
      <xdr:col>11</xdr:col>
      <xdr:colOff>9525</xdr:colOff>
      <xdr:row>79</xdr:row>
      <xdr:rowOff>37846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404087"/>
          <a:ext cx="889000" cy="17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135399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28194</xdr:rowOff>
    </xdr:from>
    <xdr:to>
      <xdr:col>24</xdr:col>
      <xdr:colOff>76200</xdr:colOff>
      <xdr:row>77</xdr:row>
      <xdr:rowOff>129794</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271</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158496</xdr:rowOff>
    </xdr:from>
    <xdr:to>
      <xdr:col>20</xdr:col>
      <xdr:colOff>38100</xdr:colOff>
      <xdr:row>77</xdr:row>
      <xdr:rowOff>88646</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73423</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78487</xdr:rowOff>
    </xdr:from>
    <xdr:to>
      <xdr:col>15</xdr:col>
      <xdr:colOff>149225</xdr:colOff>
      <xdr:row>78</xdr:row>
      <xdr:rowOff>8637</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164864</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151637</xdr:rowOff>
    </xdr:from>
    <xdr:to>
      <xdr:col>11</xdr:col>
      <xdr:colOff>60325</xdr:colOff>
      <xdr:row>78</xdr:row>
      <xdr:rowOff>81787</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66564</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158496</xdr:rowOff>
    </xdr:from>
    <xdr:to>
      <xdr:col>6</xdr:col>
      <xdr:colOff>171450</xdr:colOff>
      <xdr:row>79</xdr:row>
      <xdr:rowOff>88646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73423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公債費以外の率について、社会保障関係経費や施設管理などの物件費が増加傾向にあるため、引き続き、経常経費の見直しを行い、適正な執行に努める。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109855</xdr:rowOff>
    </xdr:from>
    <xdr:to>
      <xdr:col>82</xdr:col>
      <xdr:colOff>107950</xdr:colOff>
      <xdr:row>77</xdr:row>
      <xdr:rowOff>35561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3140055"/>
          <a:ext cx="838200" cy="9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81297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2940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109855</xdr:rowOff>
    </xdr:from>
    <xdr:to>
      <xdr:col>78</xdr:col>
      <xdr:colOff>69850</xdr:colOff>
      <xdr:row>77</xdr:row>
      <xdr:rowOff>104139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3140055"/>
          <a:ext cx="889000" cy="16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165117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68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149861</xdr:rowOff>
    </xdr:from>
    <xdr:to>
      <xdr:col>73</xdr:col>
      <xdr:colOff>180975</xdr:colOff>
      <xdr:row>77</xdr:row>
      <xdr:rowOff>104139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893800" y="13180061"/>
          <a:ext cx="889000" cy="12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149861</xdr:rowOff>
    </xdr:from>
    <xdr:to>
      <xdr:col>69</xdr:col>
      <xdr:colOff>92075</xdr:colOff>
      <xdr:row>77</xdr:row>
      <xdr:rowOff>132714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004800" y="13180061"/>
          <a:ext cx="889000" cy="15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36847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156211</xdr:rowOff>
    </xdr:from>
    <xdr:to>
      <xdr:col>82</xdr:col>
      <xdr:colOff>158750</xdr:colOff>
      <xdr:row>77</xdr:row>
      <xdr:rowOff>86361</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128288</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59055</xdr:rowOff>
    </xdr:from>
    <xdr:to>
      <xdr:col>78</xdr:col>
      <xdr:colOff>120650</xdr:colOff>
      <xdr:row>76</xdr:row>
      <xdr:rowOff>160655</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0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145432</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175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53339</xdr:rowOff>
    </xdr:from>
    <xdr:to>
      <xdr:col>74</xdr:col>
      <xdr:colOff>31750</xdr:colOff>
      <xdr:row>77</xdr:row>
      <xdr:rowOff>154939</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139716</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99061</xdr:rowOff>
    </xdr:from>
    <xdr:to>
      <xdr:col>69</xdr:col>
      <xdr:colOff>142875</xdr:colOff>
      <xdr:row>77</xdr:row>
      <xdr:rowOff>29211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81914</xdr:rowOff>
    </xdr:from>
    <xdr:to>
      <xdr:col>65</xdr:col>
      <xdr:colOff>53975</xdr:colOff>
      <xdr:row>78</xdr:row>
      <xdr:rowOff>12064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28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168291</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36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兵庫県芦屋市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70240</xdr:rowOff>
    </xdr:from>
    <xdr:to>
      <xdr:col>29</xdr:col>
      <xdr:colOff>127000</xdr:colOff>
      <xdr:row>16</xdr:row>
      <xdr:rowOff>124847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5003800" y="2861065"/>
          <a:ext cx="647700" cy="54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141765</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3104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70240</xdr:rowOff>
    </xdr:from>
    <xdr:to>
      <xdr:col>26</xdr:col>
      <xdr:colOff>50800</xdr:colOff>
      <xdr:row>16</xdr:row>
      <xdr:rowOff>99944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861065"/>
          <a:ext cx="698500" cy="29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87115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22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99944</xdr:rowOff>
    </xdr:from>
    <xdr:to>
      <xdr:col>22</xdr:col>
      <xdr:colOff>114300</xdr:colOff>
      <xdr:row>16</xdr:row>
      <xdr:rowOff>153937</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890769"/>
          <a:ext cx="698500" cy="53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21698</xdr:rowOff>
    </xdr:from>
    <xdr:to>
      <xdr:col>22</xdr:col>
      <xdr:colOff>165100</xdr:colOff>
      <xdr:row>18</xdr:row>
      <xdr:rowOff>123298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55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108075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24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132191</xdr:rowOff>
    </xdr:from>
    <xdr:to>
      <xdr:col>18</xdr:col>
      <xdr:colOff>177800</xdr:colOff>
      <xdr:row>16</xdr:row>
      <xdr:rowOff>153937</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a:off x="2908300" y="2923016"/>
          <a:ext cx="698500" cy="21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46787</xdr:rowOff>
    </xdr:from>
    <xdr:to>
      <xdr:col>19</xdr:col>
      <xdr:colOff>38100</xdr:colOff>
      <xdr:row>18</xdr:row>
      <xdr:rowOff>148387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80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133164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26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60417</xdr:rowOff>
    </xdr:from>
    <xdr:to>
      <xdr:col>15</xdr:col>
      <xdr:colOff>101600</xdr:colOff>
      <xdr:row>18</xdr:row>
      <xdr:rowOff>162017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94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146794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28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74047</xdr:rowOff>
    </xdr:from>
    <xdr:to>
      <xdr:col>29</xdr:col>
      <xdr:colOff>177800</xdr:colOff>
      <xdr:row>17</xdr:row>
      <xdr:rowOff>4197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864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90574</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70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19440</xdr:rowOff>
    </xdr:from>
    <xdr:to>
      <xdr:col>26</xdr:col>
      <xdr:colOff>101600</xdr:colOff>
      <xdr:row>16</xdr:row>
      <xdr:rowOff>121040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810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131217</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579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49144</xdr:rowOff>
    </xdr:from>
    <xdr:to>
      <xdr:col>22</xdr:col>
      <xdr:colOff>165100</xdr:colOff>
      <xdr:row>16</xdr:row>
      <xdr:rowOff>150744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839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160921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60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103137</xdr:rowOff>
    </xdr:from>
    <xdr:to>
      <xdr:col>19</xdr:col>
      <xdr:colOff>38100</xdr:colOff>
      <xdr:row>17</xdr:row>
      <xdr:rowOff>33287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893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43464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662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81391</xdr:rowOff>
    </xdr:from>
    <xdr:to>
      <xdr:col>15</xdr:col>
      <xdr:colOff>101600</xdr:colOff>
      <xdr:row>17</xdr:row>
      <xdr:rowOff>11541</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872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21718</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641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333850</xdr:rowOff>
    </xdr:from>
    <xdr:to>
      <xdr:col>29</xdr:col>
      <xdr:colOff>127000</xdr:colOff>
      <xdr:row>35</xdr:row>
      <xdr:rowOff>227747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5003800" y="6601300"/>
          <a:ext cx="647700" cy="236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191936</xdr:rowOff>
    </xdr:from>
    <xdr:ext cx="762000" cy="259045"/>
    <xdr:sp macro=""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740400" y="6802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227747</xdr:rowOff>
    </xdr:from>
    <xdr:to>
      <xdr:col>26</xdr:col>
      <xdr:colOff>50800</xdr:colOff>
      <xdr:row>35</xdr:row>
      <xdr:rowOff>248844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4305300" y="6838097"/>
          <a:ext cx="698500" cy="21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320377</xdr:rowOff>
    </xdr:from>
    <xdr:ext cx="7366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22800" y="6930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179611</xdr:rowOff>
    </xdr:from>
    <xdr:to>
      <xdr:col>22</xdr:col>
      <xdr:colOff>114300</xdr:colOff>
      <xdr:row>35</xdr:row>
      <xdr:rowOff>248844</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3606800" y="6789961"/>
          <a:ext cx="698500" cy="69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238768</xdr:rowOff>
    </xdr:from>
    <xdr:to>
      <xdr:col>22</xdr:col>
      <xdr:colOff>165100</xdr:colOff>
      <xdr:row>35</xdr:row>
      <xdr:rowOff>340368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42545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325145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924300" y="693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47349</xdr:rowOff>
    </xdr:from>
    <xdr:to>
      <xdr:col>18</xdr:col>
      <xdr:colOff>177800</xdr:colOff>
      <xdr:row>35</xdr:row>
      <xdr:rowOff>179611</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bwMode="auto">
        <a:xfrm>
          <a:off x="2908300" y="6657699"/>
          <a:ext cx="698500" cy="132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247650</xdr:rowOff>
    </xdr:from>
    <xdr:to>
      <xdr:col>19</xdr:col>
      <xdr:colOff>38100</xdr:colOff>
      <xdr:row>36</xdr:row>
      <xdr:rowOff>6350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3556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334027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22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253136</xdr:rowOff>
    </xdr:from>
    <xdr:to>
      <xdr:col>15</xdr:col>
      <xdr:colOff>101600</xdr:colOff>
      <xdr:row>36</xdr:row>
      <xdr:rowOff>11836</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2857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339513</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273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283050</xdr:rowOff>
    </xdr:from>
    <xdr:to>
      <xdr:col>29</xdr:col>
      <xdr:colOff>177800</xdr:colOff>
      <xdr:row>35</xdr:row>
      <xdr:rowOff>41750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5600700" y="6550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128127</xdr:rowOff>
    </xdr:from>
    <xdr:ext cx="762000" cy="259045"/>
    <xdr:sp macro=""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740400" y="63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176947</xdr:rowOff>
    </xdr:from>
    <xdr:to>
      <xdr:col>26</xdr:col>
      <xdr:colOff>101600</xdr:colOff>
      <xdr:row>35</xdr:row>
      <xdr:rowOff>278547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953000" y="6787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288724</xdr:rowOff>
    </xdr:from>
    <xdr:ext cx="7366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622800" y="6556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198044</xdr:rowOff>
    </xdr:from>
    <xdr:to>
      <xdr:col>22</xdr:col>
      <xdr:colOff>165100</xdr:colOff>
      <xdr:row>35</xdr:row>
      <xdr:rowOff>299644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254500" y="6808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309821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924300" y="657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128811</xdr:rowOff>
    </xdr:from>
    <xdr:to>
      <xdr:col>19</xdr:col>
      <xdr:colOff>38100</xdr:colOff>
      <xdr:row>35</xdr:row>
      <xdr:rowOff>230411</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3556000" y="6739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240588</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225800" y="650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339449</xdr:rowOff>
    </xdr:from>
    <xdr:to>
      <xdr:col>15</xdr:col>
      <xdr:colOff>101600</xdr:colOff>
      <xdr:row>35</xdr:row>
      <xdr:rowOff>98149</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2857500" y="6606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108326</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527300" y="637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兵庫県芦屋市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95,378
93,552
18.47
48,302,957
45,686,492
2,374,719
24,848,512
50,264,068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111316</xdr:rowOff>
    </xdr:from>
    <xdr:to>
      <xdr:col>24</xdr:col>
      <xdr:colOff>63500</xdr:colOff>
      <xdr:row>33</xdr:row>
      <xdr:rowOff>163856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769166"/>
          <a:ext cx="838200" cy="5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4157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6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111316</xdr:rowOff>
    </xdr:from>
    <xdr:to>
      <xdr:col>19</xdr:col>
      <xdr:colOff>177800</xdr:colOff>
      <xdr:row>33</xdr:row>
      <xdr:rowOff>129775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769166"/>
          <a:ext cx="889000" cy="1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124001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129775</xdr:rowOff>
    </xdr:from>
    <xdr:to>
      <xdr:col>15</xdr:col>
      <xdr:colOff>50800</xdr:colOff>
      <xdr:row>34</xdr:row>
      <xdr:rowOff>168351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787625"/>
          <a:ext cx="889000" cy="21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63868</xdr:rowOff>
    </xdr:from>
    <xdr:to>
      <xdr:col>15</xdr:col>
      <xdr:colOff>101600</xdr:colOff>
      <xdr:row>36</xdr:row>
      <xdr:rowOff>165468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156595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118326</xdr:rowOff>
    </xdr:from>
    <xdr:to>
      <xdr:col>10</xdr:col>
      <xdr:colOff>114300</xdr:colOff>
      <xdr:row>34</xdr:row>
      <xdr:rowOff>168351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947626"/>
          <a:ext cx="889000" cy="5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169786</xdr:rowOff>
    </xdr:from>
    <xdr:to>
      <xdr:col>10</xdr:col>
      <xdr:colOff>165100</xdr:colOff>
      <xdr:row>37</xdr:row>
      <xdr:rowOff>99936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91063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9938</xdr:rowOff>
    </xdr:from>
    <xdr:to>
      <xdr:col>6</xdr:col>
      <xdr:colOff>38100</xdr:colOff>
      <xdr:row>37</xdr:row>
      <xdr:rowOff>111538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102665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113056</xdr:rowOff>
    </xdr:from>
    <xdr:to>
      <xdr:col>24</xdr:col>
      <xdr:colOff>114300</xdr:colOff>
      <xdr:row>34</xdr:row>
      <xdr:rowOff>43206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7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135933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2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60516</xdr:rowOff>
    </xdr:from>
    <xdr:to>
      <xdr:col>20</xdr:col>
      <xdr:colOff>38100</xdr:colOff>
      <xdr:row>33</xdr:row>
      <xdr:rowOff>162116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1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7193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49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78975</xdr:rowOff>
    </xdr:from>
    <xdr:to>
      <xdr:col>15</xdr:col>
      <xdr:colOff>101600</xdr:colOff>
      <xdr:row>34</xdr:row>
      <xdr:rowOff>9125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73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25652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51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117551</xdr:rowOff>
    </xdr:from>
    <xdr:to>
      <xdr:col>10</xdr:col>
      <xdr:colOff>165100</xdr:colOff>
      <xdr:row>35</xdr:row>
      <xdr:rowOff>47701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4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64228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72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67526</xdr:rowOff>
    </xdr:from>
    <xdr:to>
      <xdr:col>6</xdr:col>
      <xdr:colOff>38100</xdr:colOff>
      <xdr:row>34</xdr:row>
      <xdr:rowOff>169126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9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14203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67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87068</xdr:rowOff>
    </xdr:from>
    <xdr:to>
      <xdr:col>24</xdr:col>
      <xdr:colOff>63500</xdr:colOff>
      <xdr:row>56</xdr:row>
      <xdr:rowOff>133898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688268"/>
          <a:ext cx="838200" cy="4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109879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711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133898</xdr:rowOff>
    </xdr:from>
    <xdr:to>
      <xdr:col>19</xdr:col>
      <xdr:colOff>177800</xdr:colOff>
      <xdr:row>57</xdr:row>
      <xdr:rowOff>59407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35098"/>
          <a:ext cx="889000" cy="9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93573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86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160481</xdr:rowOff>
    </xdr:from>
    <xdr:to>
      <xdr:col>15</xdr:col>
      <xdr:colOff>50800</xdr:colOff>
      <xdr:row>57</xdr:row>
      <xdr:rowOff>59407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761681"/>
          <a:ext cx="889000" cy="7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72299</xdr:rowOff>
    </xdr:from>
    <xdr:to>
      <xdr:col>15</xdr:col>
      <xdr:colOff>101600</xdr:colOff>
      <xdr:row>58</xdr:row>
      <xdr:rowOff>2449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165026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93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160481</xdr:rowOff>
    </xdr:from>
    <xdr:to>
      <xdr:col>10</xdr:col>
      <xdr:colOff>114300</xdr:colOff>
      <xdr:row>57</xdr:row>
      <xdr:rowOff>25357</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761681"/>
          <a:ext cx="889000" cy="3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124692</xdr:rowOff>
    </xdr:from>
    <xdr:to>
      <xdr:col>10</xdr:col>
      <xdr:colOff>165100</xdr:colOff>
      <xdr:row>58</xdr:row>
      <xdr:rowOff>54842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9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45969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99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157197</xdr:rowOff>
    </xdr:from>
    <xdr:to>
      <xdr:col>6</xdr:col>
      <xdr:colOff>38100</xdr:colOff>
      <xdr:row>58</xdr:row>
      <xdr:rowOff>87347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2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78474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0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36268</xdr:rowOff>
    </xdr:from>
    <xdr:to>
      <xdr:col>24</xdr:col>
      <xdr:colOff>114300</xdr:colOff>
      <xdr:row>56</xdr:row>
      <xdr:rowOff>137868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3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59145</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48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83098</xdr:rowOff>
    </xdr:from>
    <xdr:to>
      <xdr:col>20</xdr:col>
      <xdr:colOff>38100</xdr:colOff>
      <xdr:row>57</xdr:row>
      <xdr:rowOff>13248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8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29775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45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8607</xdr:rowOff>
    </xdr:from>
    <xdr:to>
      <xdr:col>15</xdr:col>
      <xdr:colOff>101600</xdr:colOff>
      <xdr:row>57</xdr:row>
      <xdr:rowOff>110207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8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126734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55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109681</xdr:rowOff>
    </xdr:from>
    <xdr:to>
      <xdr:col>10</xdr:col>
      <xdr:colOff>165100</xdr:colOff>
      <xdr:row>57</xdr:row>
      <xdr:rowOff>39831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1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56358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48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146007</xdr:rowOff>
    </xdr:from>
    <xdr:to>
      <xdr:col>6</xdr:col>
      <xdr:colOff>38100</xdr:colOff>
      <xdr:row>57</xdr:row>
      <xdr:rowOff>76157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92684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52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59004</xdr:rowOff>
    </xdr:from>
    <xdr:to>
      <xdr:col>24</xdr:col>
      <xdr:colOff>63500</xdr:colOff>
      <xdr:row>78</xdr:row>
      <xdr:rowOff>111086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32104"/>
          <a:ext cx="838200" cy="5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23310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2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76188</xdr:rowOff>
    </xdr:from>
    <xdr:to>
      <xdr:col>19</xdr:col>
      <xdr:colOff>177800</xdr:colOff>
      <xdr:row>78</xdr:row>
      <xdr:rowOff>111086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449288"/>
          <a:ext cx="889000" cy="3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118063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73216</xdr:rowOff>
    </xdr:from>
    <xdr:to>
      <xdr:col>15</xdr:col>
      <xdr:colOff>50800</xdr:colOff>
      <xdr:row>78</xdr:row>
      <xdr:rowOff>76188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446316"/>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167920</xdr:rowOff>
    </xdr:from>
    <xdr:to>
      <xdr:col>15</xdr:col>
      <xdr:colOff>101600</xdr:colOff>
      <xdr:row>78</xdr:row>
      <xdr:rowOff>98070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114597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54966</xdr:rowOff>
    </xdr:from>
    <xdr:to>
      <xdr:col>10</xdr:col>
      <xdr:colOff>114300</xdr:colOff>
      <xdr:row>78</xdr:row>
      <xdr:rowOff>73216</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28066"/>
          <a:ext cx="889000" cy="1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24168</xdr:rowOff>
    </xdr:from>
    <xdr:to>
      <xdr:col>10</xdr:col>
      <xdr:colOff>165100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116895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489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23177</xdr:rowOff>
    </xdr:from>
    <xdr:to>
      <xdr:col>6</xdr:col>
      <xdr:colOff>38100</xdr:colOff>
      <xdr:row>78</xdr:row>
      <xdr:rowOff>124777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9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115904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48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8204</xdr:rowOff>
    </xdr:from>
    <xdr:to>
      <xdr:col>24</xdr:col>
      <xdr:colOff>114300</xdr:colOff>
      <xdr:row>78</xdr:row>
      <xdr:rowOff>109804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158081</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59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60286</xdr:rowOff>
    </xdr:from>
    <xdr:to>
      <xdr:col>20</xdr:col>
      <xdr:colOff>38100</xdr:colOff>
      <xdr:row>78</xdr:row>
      <xdr:rowOff>161886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153013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2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25388</xdr:rowOff>
    </xdr:from>
    <xdr:to>
      <xdr:col>15</xdr:col>
      <xdr:colOff>101600</xdr:colOff>
      <xdr:row>78</xdr:row>
      <xdr:rowOff>126988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9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118115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9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22416</xdr:rowOff>
    </xdr:from>
    <xdr:to>
      <xdr:col>10</xdr:col>
      <xdr:colOff>165100</xdr:colOff>
      <xdr:row>78</xdr:row>
      <xdr:rowOff>124016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9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140543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170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4166</xdr:rowOff>
    </xdr:from>
    <xdr:to>
      <xdr:col>6</xdr:col>
      <xdr:colOff>38100</xdr:colOff>
      <xdr:row>78</xdr:row>
      <xdr:rowOff>105766</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7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122293</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152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33651</xdr:rowOff>
    </xdr:from>
    <xdr:to>
      <xdr:col>24</xdr:col>
      <xdr:colOff>63500</xdr:colOff>
      <xdr:row>97</xdr:row>
      <xdr:rowOff>71055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664301"/>
          <a:ext cx="838200" cy="3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169950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86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33651</xdr:rowOff>
    </xdr:from>
    <xdr:to>
      <xdr:col>19</xdr:col>
      <xdr:colOff>177800</xdr:colOff>
      <xdr:row>98</xdr:row>
      <xdr:rowOff>59048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664301"/>
          <a:ext cx="889000" cy="19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127812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59048</xdr:rowOff>
    </xdr:from>
    <xdr:to>
      <xdr:col>15</xdr:col>
      <xdr:colOff>50800</xdr:colOff>
      <xdr:row>98</xdr:row>
      <xdr:rowOff>92814</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861148"/>
          <a:ext cx="889000" cy="3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120969</xdr:rowOff>
    </xdr:from>
    <xdr:to>
      <xdr:col>15</xdr:col>
      <xdr:colOff>101600</xdr:colOff>
      <xdr:row>97</xdr:row>
      <xdr:rowOff>51119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67646</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92814</xdr:rowOff>
    </xdr:from>
    <xdr:to>
      <xdr:col>10</xdr:col>
      <xdr:colOff>114300</xdr:colOff>
      <xdr:row>98</xdr:row>
      <xdr:rowOff>138241</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894914"/>
          <a:ext cx="889000" cy="45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322</xdr:rowOff>
    </xdr:from>
    <xdr:to>
      <xdr:col>10</xdr:col>
      <xdr:colOff>165100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118449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54110</xdr:rowOff>
    </xdr:from>
    <xdr:to>
      <xdr:col>6</xdr:col>
      <xdr:colOff>38100</xdr:colOff>
      <xdr:row>97</xdr:row>
      <xdr:rowOff>155710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787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5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20255</xdr:rowOff>
    </xdr:from>
    <xdr:to>
      <xdr:col>24</xdr:col>
      <xdr:colOff>114300</xdr:colOff>
      <xdr:row>97</xdr:row>
      <xdr:rowOff>121855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65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170132</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62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154301</xdr:rowOff>
    </xdr:from>
    <xdr:to>
      <xdr:col>20</xdr:col>
      <xdr:colOff>38100</xdr:colOff>
      <xdr:row>97</xdr:row>
      <xdr:rowOff>84451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61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75578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70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8248</xdr:rowOff>
    </xdr:from>
    <xdr:to>
      <xdr:col>15</xdr:col>
      <xdr:colOff>101600</xdr:colOff>
      <xdr:row>98</xdr:row>
      <xdr:rowOff>109848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81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100975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90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42014</xdr:rowOff>
    </xdr:from>
    <xdr:to>
      <xdr:col>10</xdr:col>
      <xdr:colOff>165100</xdr:colOff>
      <xdr:row>98</xdr:row>
      <xdr:rowOff>143614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4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134741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3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87441</xdr:rowOff>
    </xdr:from>
    <xdr:to>
      <xdr:col>6</xdr:col>
      <xdr:colOff>38100</xdr:colOff>
      <xdr:row>99</xdr:row>
      <xdr:rowOff>17591</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8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8718</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8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2451</xdr:rowOff>
    </xdr:from>
    <xdr:to>
      <xdr:col>54</xdr:col>
      <xdr:colOff>189865</xdr:colOff>
      <xdr:row>39</xdr:row>
      <xdr:rowOff>103035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145951"/>
          <a:ext cx="1270" cy="164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106862</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9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103035</xdr:rowOff>
    </xdr:from>
    <xdr:to>
      <xdr:col>55</xdr:col>
      <xdr:colOff>88900</xdr:colOff>
      <xdr:row>39</xdr:row>
      <xdr:rowOff>103035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89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120578</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92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2451</xdr:rowOff>
    </xdr:from>
    <xdr:to>
      <xdr:col>55</xdr:col>
      <xdr:colOff>88900</xdr:colOff>
      <xdr:row>30</xdr:row>
      <xdr:rowOff>2451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14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128168</xdr:rowOff>
    </xdr:from>
    <xdr:to>
      <xdr:col>55</xdr:col>
      <xdr:colOff>0</xdr:colOff>
      <xdr:row>39</xdr:row>
      <xdr:rowOff>53378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643268"/>
          <a:ext cx="838200" cy="9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16476</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188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165049</xdr:rowOff>
    </xdr:from>
    <xdr:to>
      <xdr:col>55</xdr:col>
      <xdr:colOff>50800</xdr:colOff>
      <xdr:row>37</xdr:row>
      <xdr:rowOff>95199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14351</xdr:rowOff>
    </xdr:from>
    <xdr:to>
      <xdr:col>50</xdr:col>
      <xdr:colOff>114300</xdr:colOff>
      <xdr:row>39</xdr:row>
      <xdr:rowOff>53378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5329301"/>
          <a:ext cx="889000" cy="141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59868</xdr:rowOff>
    </xdr:from>
    <xdr:to>
      <xdr:col>50</xdr:col>
      <xdr:colOff>165100</xdr:colOff>
      <xdr:row>37</xdr:row>
      <xdr:rowOff>161468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6545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17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14351</xdr:rowOff>
    </xdr:from>
    <xdr:to>
      <xdr:col>45</xdr:col>
      <xdr:colOff>177800</xdr:colOff>
      <xdr:row>39</xdr:row>
      <xdr:rowOff>33172</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329301"/>
          <a:ext cx="889000" cy="139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126238</xdr:rowOff>
    </xdr:from>
    <xdr:to>
      <xdr:col>46</xdr:col>
      <xdr:colOff>38100</xdr:colOff>
      <xdr:row>30</xdr:row>
      <xdr:rowOff>56388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509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72915</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487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33172</xdr:rowOff>
    </xdr:from>
    <xdr:to>
      <xdr:col>41</xdr:col>
      <xdr:colOff>50800</xdr:colOff>
      <xdr:row>39</xdr:row>
      <xdr:rowOff>68783</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719722"/>
          <a:ext cx="889000" cy="3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157531</xdr:rowOff>
    </xdr:from>
    <xdr:to>
      <xdr:col>41</xdr:col>
      <xdr:colOff>101600</xdr:colOff>
      <xdr:row>38</xdr:row>
      <xdr:rowOff>87681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0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104208</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7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37656</xdr:rowOff>
    </xdr:from>
    <xdr:to>
      <xdr:col>36</xdr:col>
      <xdr:colOff>165100</xdr:colOff>
      <xdr:row>38</xdr:row>
      <xdr:rowOff>139256</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5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155782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32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77368</xdr:rowOff>
    </xdr:from>
    <xdr:to>
      <xdr:col>55</xdr:col>
      <xdr:colOff>50800</xdr:colOff>
      <xdr:row>39</xdr:row>
      <xdr:rowOff>7518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59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55795</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57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2578</xdr:rowOff>
    </xdr:from>
    <xdr:to>
      <xdr:col>50</xdr:col>
      <xdr:colOff>165100</xdr:colOff>
      <xdr:row>39</xdr:row>
      <xdr:rowOff>104178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68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95305</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7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135001</xdr:rowOff>
    </xdr:from>
    <xdr:to>
      <xdr:col>46</xdr:col>
      <xdr:colOff>38100</xdr:colOff>
      <xdr:row>31</xdr:row>
      <xdr:rowOff>65151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27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56278</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371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153822</xdr:rowOff>
    </xdr:from>
    <xdr:to>
      <xdr:col>41</xdr:col>
      <xdr:colOff>101600</xdr:colOff>
      <xdr:row>39</xdr:row>
      <xdr:rowOff>83972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66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75099</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76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17983</xdr:rowOff>
    </xdr:from>
    <xdr:to>
      <xdr:col>36</xdr:col>
      <xdr:colOff>165100</xdr:colOff>
      <xdr:row>39</xdr:row>
      <xdr:rowOff>119583</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70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110710</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79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78115</xdr:rowOff>
    </xdr:from>
    <xdr:to>
      <xdr:col>55</xdr:col>
      <xdr:colOff>0</xdr:colOff>
      <xdr:row>57</xdr:row>
      <xdr:rowOff>6030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9679315"/>
          <a:ext cx="838200" cy="9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147528</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748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134862</xdr:rowOff>
    </xdr:from>
    <xdr:to>
      <xdr:col>50</xdr:col>
      <xdr:colOff>114300</xdr:colOff>
      <xdr:row>56</xdr:row>
      <xdr:rowOff>78115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393162"/>
          <a:ext cx="889000" cy="28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79176</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85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134862</xdr:rowOff>
    </xdr:from>
    <xdr:to>
      <xdr:col>45</xdr:col>
      <xdr:colOff>177800</xdr:colOff>
      <xdr:row>56</xdr:row>
      <xdr:rowOff>96731</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393162"/>
          <a:ext cx="889000" cy="30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161420</xdr:rowOff>
    </xdr:from>
    <xdr:to>
      <xdr:col>46</xdr:col>
      <xdr:colOff>38100</xdr:colOff>
      <xdr:row>57</xdr:row>
      <xdr:rowOff>91570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76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82697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85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42194</xdr:rowOff>
    </xdr:from>
    <xdr:to>
      <xdr:col>41</xdr:col>
      <xdr:colOff>50800</xdr:colOff>
      <xdr:row>56</xdr:row>
      <xdr:rowOff>96731</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9471944"/>
          <a:ext cx="889000" cy="22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160620</xdr:rowOff>
    </xdr:from>
    <xdr:to>
      <xdr:col>41</xdr:col>
      <xdr:colOff>101600</xdr:colOff>
      <xdr:row>57</xdr:row>
      <xdr:rowOff>90770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81897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85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17013</xdr:rowOff>
    </xdr:from>
    <xdr:to>
      <xdr:col>36</xdr:col>
      <xdr:colOff>165100</xdr:colOff>
      <xdr:row>57</xdr:row>
      <xdr:rowOff>118613</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109740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88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126680</xdr:rowOff>
    </xdr:from>
    <xdr:to>
      <xdr:col>55</xdr:col>
      <xdr:colOff>50800</xdr:colOff>
      <xdr:row>57</xdr:row>
      <xdr:rowOff>56830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72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149557</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57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27315</xdr:rowOff>
    </xdr:from>
    <xdr:to>
      <xdr:col>50</xdr:col>
      <xdr:colOff>165100</xdr:colOff>
      <xdr:row>56</xdr:row>
      <xdr:rowOff>128915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6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145442</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40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84062</xdr:rowOff>
    </xdr:from>
    <xdr:to>
      <xdr:col>46</xdr:col>
      <xdr:colOff>38100</xdr:colOff>
      <xdr:row>55</xdr:row>
      <xdr:rowOff>14212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34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30739</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50795" y="911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45931</xdr:rowOff>
    </xdr:from>
    <xdr:to>
      <xdr:col>41</xdr:col>
      <xdr:colOff>101600</xdr:colOff>
      <xdr:row>56</xdr:row>
      <xdr:rowOff>147531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64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164058</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42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162844</xdr:rowOff>
    </xdr:from>
    <xdr:to>
      <xdr:col>36</xdr:col>
      <xdr:colOff>165100</xdr:colOff>
      <xdr:row>55</xdr:row>
      <xdr:rowOff>92994</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42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109521</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19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123889</xdr:rowOff>
    </xdr:from>
    <xdr:to>
      <xdr:col>55</xdr:col>
      <xdr:colOff>0</xdr:colOff>
      <xdr:row>78</xdr:row>
      <xdr:rowOff>99327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3325539"/>
          <a:ext cx="838200" cy="1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59301</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260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99161</xdr:rowOff>
    </xdr:from>
    <xdr:to>
      <xdr:col>50</xdr:col>
      <xdr:colOff>114300</xdr:colOff>
      <xdr:row>77</xdr:row>
      <xdr:rowOff>123889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3129361"/>
          <a:ext cx="889000" cy="19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114419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48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99161</xdr:rowOff>
    </xdr:from>
    <xdr:to>
      <xdr:col>45</xdr:col>
      <xdr:colOff>177800</xdr:colOff>
      <xdr:row>78</xdr:row>
      <xdr:rowOff>148171</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3129361"/>
          <a:ext cx="889000" cy="39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27381</xdr:rowOff>
    </xdr:from>
    <xdr:to>
      <xdr:col>46</xdr:col>
      <xdr:colOff>38100</xdr:colOff>
      <xdr:row>78</xdr:row>
      <xdr:rowOff>128981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40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120108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49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148171</xdr:rowOff>
    </xdr:from>
    <xdr:to>
      <xdr:col>41</xdr:col>
      <xdr:colOff>50800</xdr:colOff>
      <xdr:row>79</xdr:row>
      <xdr:rowOff>17171</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3521271"/>
          <a:ext cx="889000" cy="4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163615</xdr:rowOff>
    </xdr:from>
    <xdr:to>
      <xdr:col>41</xdr:col>
      <xdr:colOff>101600</xdr:colOff>
      <xdr:row>78</xdr:row>
      <xdr:rowOff>93765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110292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1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10719</xdr:rowOff>
    </xdr:from>
    <xdr:to>
      <xdr:col>36</xdr:col>
      <xdr:colOff>165100</xdr:colOff>
      <xdr:row>78</xdr:row>
      <xdr:rowOff>112319</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128846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48527</xdr:rowOff>
    </xdr:from>
    <xdr:to>
      <xdr:col>55</xdr:col>
      <xdr:colOff>50800</xdr:colOff>
      <xdr:row>78</xdr:row>
      <xdr:rowOff>150127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42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14851</xdr:rowOff>
    </xdr:from>
    <xdr:ext cx="469744"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38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73089</xdr:rowOff>
    </xdr:from>
    <xdr:to>
      <xdr:col>50</xdr:col>
      <xdr:colOff>165100</xdr:colOff>
      <xdr:row>78</xdr:row>
      <xdr:rowOff>3239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27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19766</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304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48361</xdr:rowOff>
    </xdr:from>
    <xdr:to>
      <xdr:col>46</xdr:col>
      <xdr:colOff>38100</xdr:colOff>
      <xdr:row>76</xdr:row>
      <xdr:rowOff>149961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0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166488</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285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97371</xdr:rowOff>
    </xdr:from>
    <xdr:to>
      <xdr:col>41</xdr:col>
      <xdr:colOff>101600</xdr:colOff>
      <xdr:row>79</xdr:row>
      <xdr:rowOff>27521</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47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18648</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626428" y="1356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137821</xdr:rowOff>
    </xdr:from>
    <xdr:to>
      <xdr:col>36</xdr:col>
      <xdr:colOff>165100</xdr:colOff>
      <xdr:row>79</xdr:row>
      <xdr:rowOff>67971</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51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59098</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37428" y="1360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152833</xdr:rowOff>
    </xdr:from>
    <xdr:to>
      <xdr:col>55</xdr:col>
      <xdr:colOff>0</xdr:colOff>
      <xdr:row>97</xdr:row>
      <xdr:rowOff>51270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612033"/>
          <a:ext cx="838200" cy="6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152633</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611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145580</xdr:rowOff>
    </xdr:from>
    <xdr:to>
      <xdr:col>50</xdr:col>
      <xdr:colOff>114300</xdr:colOff>
      <xdr:row>97</xdr:row>
      <xdr:rowOff>51270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8750300" y="16261880"/>
          <a:ext cx="889000" cy="4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98620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7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145580</xdr:rowOff>
    </xdr:from>
    <xdr:to>
      <xdr:col>45</xdr:col>
      <xdr:colOff>177800</xdr:colOff>
      <xdr:row>95</xdr:row>
      <xdr:rowOff>170104</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261880"/>
          <a:ext cx="889000" cy="19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433</xdr:rowOff>
    </xdr:from>
    <xdr:to>
      <xdr:col>46</xdr:col>
      <xdr:colOff>38100</xdr:colOff>
      <xdr:row>97</xdr:row>
      <xdr:rowOff>102033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93160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72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19813</xdr:rowOff>
    </xdr:from>
    <xdr:to>
      <xdr:col>41</xdr:col>
      <xdr:colOff>50800</xdr:colOff>
      <xdr:row>95</xdr:row>
      <xdr:rowOff>170104</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6972300" y="15964663"/>
          <a:ext cx="889000" cy="49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35153</xdr:rowOff>
    </xdr:from>
    <xdr:to>
      <xdr:col>41</xdr:col>
      <xdr:colOff>101600</xdr:colOff>
      <xdr:row>97</xdr:row>
      <xdr:rowOff>136753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127880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75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60007</xdr:rowOff>
    </xdr:from>
    <xdr:to>
      <xdr:col>36</xdr:col>
      <xdr:colOff>165100</xdr:colOff>
      <xdr:row>97</xdr:row>
      <xdr:rowOff>161607</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152734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78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102033</xdr:rowOff>
    </xdr:from>
    <xdr:to>
      <xdr:col>55</xdr:col>
      <xdr:colOff>50800</xdr:colOff>
      <xdr:row>97</xdr:row>
      <xdr:rowOff>32183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56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124910</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41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470</xdr:rowOff>
    </xdr:from>
    <xdr:to>
      <xdr:col>50</xdr:col>
      <xdr:colOff>165100</xdr:colOff>
      <xdr:row>97</xdr:row>
      <xdr:rowOff>102070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63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118597</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40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94780</xdr:rowOff>
    </xdr:from>
    <xdr:to>
      <xdr:col>46</xdr:col>
      <xdr:colOff>38100</xdr:colOff>
      <xdr:row>95</xdr:row>
      <xdr:rowOff>24930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21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41457</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598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119304</xdr:rowOff>
    </xdr:from>
    <xdr:to>
      <xdr:col>41</xdr:col>
      <xdr:colOff>101600</xdr:colOff>
      <xdr:row>96</xdr:row>
      <xdr:rowOff>49454</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40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65981</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18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140463</xdr:rowOff>
    </xdr:from>
    <xdr:to>
      <xdr:col>36</xdr:col>
      <xdr:colOff>165100</xdr:colOff>
      <xdr:row>93</xdr:row>
      <xdr:rowOff>70613</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591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87140</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568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64594</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136774</xdr:rowOff>
    </xdr:from>
    <xdr:to>
      <xdr:col>81</xdr:col>
      <xdr:colOff>50800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651874"/>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136774</xdr:rowOff>
    </xdr:from>
    <xdr:to>
      <xdr:col>76</xdr:col>
      <xdr:colOff>114300</xdr:colOff>
      <xdr:row>38</xdr:row>
      <xdr:rowOff>138192</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703300" y="6651874"/>
          <a:ext cx="889000" cy="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43454</xdr:rowOff>
    </xdr:from>
    <xdr:to>
      <xdr:col>76</xdr:col>
      <xdr:colOff>165100</xdr:colOff>
      <xdr:row>38</xdr:row>
      <xdr:rowOff>145054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161581</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3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133253</xdr:rowOff>
    </xdr:from>
    <xdr:to>
      <xdr:col>71</xdr:col>
      <xdr:colOff>177800</xdr:colOff>
      <xdr:row>38</xdr:row>
      <xdr:rowOff>138192</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648353"/>
          <a:ext cx="889000" cy="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29921</xdr:rowOff>
    </xdr:from>
    <xdr:to>
      <xdr:col>72</xdr:col>
      <xdr:colOff>38100</xdr:colOff>
      <xdr:row>38</xdr:row>
      <xdr:rowOff>131521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148048</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13142</xdr:rowOff>
    </xdr:from>
    <xdr:to>
      <xdr:col>67</xdr:col>
      <xdr:colOff>101600</xdr:colOff>
      <xdr:row>38</xdr:row>
      <xdr:rowOff>114742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2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131269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30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20144</xdr:rowOff>
    </xdr:from>
    <xdr:ext cx="249299"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35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85974</xdr:rowOff>
    </xdr:from>
    <xdr:to>
      <xdr:col>76</xdr:col>
      <xdr:colOff>165100</xdr:colOff>
      <xdr:row>39</xdr:row>
      <xdr:rowOff>16124</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0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7251</xdr:rowOff>
    </xdr:from>
    <xdr:ext cx="313932"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35333" y="66938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87392</xdr:rowOff>
    </xdr:from>
    <xdr:to>
      <xdr:col>72</xdr:col>
      <xdr:colOff>38100</xdr:colOff>
      <xdr:row>39</xdr:row>
      <xdr:rowOff>17542</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0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8669</xdr:rowOff>
    </xdr:from>
    <xdr:ext cx="313932"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46333" y="66952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82453</xdr:rowOff>
    </xdr:from>
    <xdr:to>
      <xdr:col>67</xdr:col>
      <xdr:colOff>101600</xdr:colOff>
      <xdr:row>39</xdr:row>
      <xdr:rowOff>12603</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59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3730</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25017" y="6690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128930</xdr:rowOff>
    </xdr:from>
    <xdr:to>
      <xdr:col>85</xdr:col>
      <xdr:colOff>127000</xdr:colOff>
      <xdr:row>76</xdr:row>
      <xdr:rowOff>32728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2987680"/>
          <a:ext cx="838200" cy="7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27081</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05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159359</xdr:rowOff>
    </xdr:from>
    <xdr:to>
      <xdr:col>81</xdr:col>
      <xdr:colOff>50800</xdr:colOff>
      <xdr:row>76</xdr:row>
      <xdr:rowOff>32728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018109"/>
          <a:ext cx="889000" cy="4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145814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317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70574</xdr:rowOff>
    </xdr:from>
    <xdr:to>
      <xdr:col>76</xdr:col>
      <xdr:colOff>114300</xdr:colOff>
      <xdr:row>75</xdr:row>
      <xdr:rowOff>159359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2929324"/>
          <a:ext cx="889000" cy="8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49518</xdr:rowOff>
    </xdr:from>
    <xdr:to>
      <xdr:col>76</xdr:col>
      <xdr:colOff>165100</xdr:colOff>
      <xdr:row>76</xdr:row>
      <xdr:rowOff>151118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142245</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1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9055</xdr:rowOff>
    </xdr:from>
    <xdr:to>
      <xdr:col>71</xdr:col>
      <xdr:colOff>177800</xdr:colOff>
      <xdr:row>75</xdr:row>
      <xdr:rowOff>70574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2867805"/>
          <a:ext cx="889000" cy="6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58902</xdr:rowOff>
    </xdr:from>
    <xdr:to>
      <xdr:col>72</xdr:col>
      <xdr:colOff>38100</xdr:colOff>
      <xdr:row>76</xdr:row>
      <xdr:rowOff>160502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151629</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64427</xdr:rowOff>
    </xdr:from>
    <xdr:to>
      <xdr:col>67</xdr:col>
      <xdr:colOff>101600</xdr:colOff>
      <xdr:row>76</xdr:row>
      <xdr:rowOff>166027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157154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78130</xdr:rowOff>
    </xdr:from>
    <xdr:to>
      <xdr:col>85</xdr:col>
      <xdr:colOff>177800</xdr:colOff>
      <xdr:row>76</xdr:row>
      <xdr:rowOff>8280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9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101007</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78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153378</xdr:rowOff>
    </xdr:from>
    <xdr:to>
      <xdr:col>81</xdr:col>
      <xdr:colOff>101600</xdr:colOff>
      <xdr:row>76</xdr:row>
      <xdr:rowOff>83528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01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100055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278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108559</xdr:rowOff>
    </xdr:from>
    <xdr:to>
      <xdr:col>76</xdr:col>
      <xdr:colOff>165100</xdr:colOff>
      <xdr:row>76</xdr:row>
      <xdr:rowOff>38709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96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55236</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274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19774</xdr:rowOff>
    </xdr:from>
    <xdr:to>
      <xdr:col>72</xdr:col>
      <xdr:colOff>38100</xdr:colOff>
      <xdr:row>75</xdr:row>
      <xdr:rowOff>121374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87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137901</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265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129705</xdr:rowOff>
    </xdr:from>
    <xdr:to>
      <xdr:col>67</xdr:col>
      <xdr:colOff>101600</xdr:colOff>
      <xdr:row>75</xdr:row>
      <xdr:rowOff>59855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8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76382</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259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70955</xdr:rowOff>
    </xdr:from>
    <xdr:to>
      <xdr:col>85</xdr:col>
      <xdr:colOff>127000</xdr:colOff>
      <xdr:row>97</xdr:row>
      <xdr:rowOff>158268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530155"/>
          <a:ext cx="838200" cy="25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50537</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681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158268</xdr:rowOff>
    </xdr:from>
    <xdr:to>
      <xdr:col>81</xdr:col>
      <xdr:colOff>50800</xdr:colOff>
      <xdr:row>98</xdr:row>
      <xdr:rowOff>98983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788918"/>
          <a:ext cx="889000" cy="11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165980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45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98983</xdr:rowOff>
    </xdr:from>
    <xdr:to>
      <xdr:col>76</xdr:col>
      <xdr:colOff>114300</xdr:colOff>
      <xdr:row>98</xdr:row>
      <xdr:rowOff>117514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901083"/>
          <a:ext cx="889000" cy="1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142494</xdr:rowOff>
    </xdr:from>
    <xdr:to>
      <xdr:col>76</xdr:col>
      <xdr:colOff>165100</xdr:colOff>
      <xdr:row>98</xdr:row>
      <xdr:rowOff>72644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77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89171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54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117514</xdr:rowOff>
    </xdr:from>
    <xdr:to>
      <xdr:col>71</xdr:col>
      <xdr:colOff>177800</xdr:colOff>
      <xdr:row>98</xdr:row>
      <xdr:rowOff>146774</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919614"/>
          <a:ext cx="889000" cy="2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22047</xdr:rowOff>
    </xdr:from>
    <xdr:to>
      <xdr:col>72</xdr:col>
      <xdr:colOff>38100</xdr:colOff>
      <xdr:row>98</xdr:row>
      <xdr:rowOff>123647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2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140174</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59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28284</xdr:rowOff>
    </xdr:from>
    <xdr:to>
      <xdr:col>67</xdr:col>
      <xdr:colOff>101600</xdr:colOff>
      <xdr:row>98</xdr:row>
      <xdr:rowOff>129884</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3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146411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60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20155</xdr:rowOff>
    </xdr:from>
    <xdr:to>
      <xdr:col>85</xdr:col>
      <xdr:colOff>177800</xdr:colOff>
      <xdr:row>96</xdr:row>
      <xdr:rowOff>121755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47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43032</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33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107468</xdr:rowOff>
    </xdr:from>
    <xdr:to>
      <xdr:col>81</xdr:col>
      <xdr:colOff>101600</xdr:colOff>
      <xdr:row>98</xdr:row>
      <xdr:rowOff>37618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73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28745</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83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48183</xdr:rowOff>
    </xdr:from>
    <xdr:to>
      <xdr:col>76</xdr:col>
      <xdr:colOff>165100</xdr:colOff>
      <xdr:row>98</xdr:row>
      <xdr:rowOff>149783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85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140910</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57428" y="1694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66714</xdr:rowOff>
    </xdr:from>
    <xdr:to>
      <xdr:col>72</xdr:col>
      <xdr:colOff>38100</xdr:colOff>
      <xdr:row>98</xdr:row>
      <xdr:rowOff>168314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86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159441</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68428" y="1696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95974</xdr:rowOff>
    </xdr:from>
    <xdr:to>
      <xdr:col>67</xdr:col>
      <xdr:colOff>101600</xdr:colOff>
      <xdr:row>99</xdr:row>
      <xdr:rowOff>26124</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8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17251</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79428" y="1699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65405</xdr:rowOff>
    </xdr:from>
    <xdr:to>
      <xdr:col>116</xdr:col>
      <xdr:colOff>63500</xdr:colOff>
      <xdr:row>37</xdr:row>
      <xdr:rowOff>77815</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409055"/>
          <a:ext cx="8382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163175</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06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77815</xdr:rowOff>
    </xdr:from>
    <xdr:to>
      <xdr:col>111</xdr:col>
      <xdr:colOff>177800</xdr:colOff>
      <xdr:row>37</xdr:row>
      <xdr:rowOff>101818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421465"/>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88554</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60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101818</xdr:rowOff>
    </xdr:from>
    <xdr:to>
      <xdr:col>107</xdr:col>
      <xdr:colOff>50800</xdr:colOff>
      <xdr:row>38</xdr:row>
      <xdr:rowOff>4010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445468"/>
          <a:ext cx="889000" cy="7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13952</xdr:rowOff>
    </xdr:from>
    <xdr:to>
      <xdr:col>107</xdr:col>
      <xdr:colOff>101600</xdr:colOff>
      <xdr:row>38</xdr:row>
      <xdr:rowOff>115552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106679</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62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100675</xdr:rowOff>
    </xdr:from>
    <xdr:to>
      <xdr:col>102</xdr:col>
      <xdr:colOff>114300</xdr:colOff>
      <xdr:row>38</xdr:row>
      <xdr:rowOff>4010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444325"/>
          <a:ext cx="889000" cy="7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65060</xdr:rowOff>
    </xdr:from>
    <xdr:to>
      <xdr:col>102</xdr:col>
      <xdr:colOff>165100</xdr:colOff>
      <xdr:row>38</xdr:row>
      <xdr:rowOff>166660</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157787</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67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161053</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676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xdr:rowOff>
    </xdr:from>
    <xdr:to>
      <xdr:col>116</xdr:col>
      <xdr:colOff>114300</xdr:colOff>
      <xdr:row>37</xdr:row>
      <xdr:rowOff>116205</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35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37482</xdr:rowOff>
    </xdr:from>
    <xdr:ext cx="469744"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2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27015</xdr:rowOff>
    </xdr:from>
    <xdr:to>
      <xdr:col>112</xdr:col>
      <xdr:colOff>38100</xdr:colOff>
      <xdr:row>37</xdr:row>
      <xdr:rowOff>128615</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37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145142</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6145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51018</xdr:rowOff>
    </xdr:from>
    <xdr:to>
      <xdr:col>107</xdr:col>
      <xdr:colOff>101600</xdr:colOff>
      <xdr:row>37</xdr:row>
      <xdr:rowOff>152618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39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169145</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6169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124659</xdr:rowOff>
    </xdr:from>
    <xdr:to>
      <xdr:col>102</xdr:col>
      <xdr:colOff>165100</xdr:colOff>
      <xdr:row>38</xdr:row>
      <xdr:rowOff>54809</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46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71336</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6243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49875</xdr:rowOff>
    </xdr:from>
    <xdr:to>
      <xdr:col>98</xdr:col>
      <xdr:colOff>38100</xdr:colOff>
      <xdr:row>37</xdr:row>
      <xdr:rowOff>151475</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39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168002</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21428" y="616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40869</xdr:rowOff>
    </xdr:from>
    <xdr:to>
      <xdr:col>116</xdr:col>
      <xdr:colOff>63500</xdr:colOff>
      <xdr:row>59</xdr:row>
      <xdr:rowOff>42850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56419"/>
          <a:ext cx="8382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108958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81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15151</xdr:rowOff>
    </xdr:from>
    <xdr:to>
      <xdr:col>111</xdr:col>
      <xdr:colOff>177800</xdr:colOff>
      <xdr:row>59</xdr:row>
      <xdr:rowOff>40869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30701"/>
          <a:ext cx="8890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25443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15151</xdr:rowOff>
    </xdr:from>
    <xdr:to>
      <xdr:col>107</xdr:col>
      <xdr:colOff>50800</xdr:colOff>
      <xdr:row>59</xdr:row>
      <xdr:rowOff>37249</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130701"/>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59449</xdr:rowOff>
    </xdr:from>
    <xdr:to>
      <xdr:col>107</xdr:col>
      <xdr:colOff>101600</xdr:colOff>
      <xdr:row>58</xdr:row>
      <xdr:rowOff>161049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6126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36182</xdr:rowOff>
    </xdr:from>
    <xdr:to>
      <xdr:col>102</xdr:col>
      <xdr:colOff>114300</xdr:colOff>
      <xdr:row>59</xdr:row>
      <xdr:rowOff>37249</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51732"/>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72441</xdr:rowOff>
    </xdr:from>
    <xdr:to>
      <xdr:col>102</xdr:col>
      <xdr:colOff>165100</xdr:colOff>
      <xdr:row>59</xdr:row>
      <xdr:rowOff>2591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19118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72251</xdr:rowOff>
    </xdr:from>
    <xdr:to>
      <xdr:col>98</xdr:col>
      <xdr:colOff>38100</xdr:colOff>
      <xdr:row>59</xdr:row>
      <xdr:rowOff>2401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18928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163500</xdr:rowOff>
    </xdr:from>
    <xdr:to>
      <xdr:col>116</xdr:col>
      <xdr:colOff>114300</xdr:colOff>
      <xdr:row>59</xdr:row>
      <xdr:rowOff>93650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78427</xdr:rowOff>
    </xdr:from>
    <xdr:ext cx="313932"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22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161519</xdr:rowOff>
    </xdr:from>
    <xdr:to>
      <xdr:col>112</xdr:col>
      <xdr:colOff>38100</xdr:colOff>
      <xdr:row>59</xdr:row>
      <xdr:rowOff>91669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0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82796</xdr:rowOff>
    </xdr:from>
    <xdr:ext cx="313932"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66333" y="101983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135801</xdr:rowOff>
    </xdr:from>
    <xdr:to>
      <xdr:col>107</xdr:col>
      <xdr:colOff>101600</xdr:colOff>
      <xdr:row>59</xdr:row>
      <xdr:rowOff>65951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57078</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17" y="10172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157899</xdr:rowOff>
    </xdr:from>
    <xdr:to>
      <xdr:col>102</xdr:col>
      <xdr:colOff>165100</xdr:colOff>
      <xdr:row>59</xdr:row>
      <xdr:rowOff>88049</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0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79176</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6017" y="10194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156832</xdr:rowOff>
    </xdr:from>
    <xdr:to>
      <xdr:col>98</xdr:col>
      <xdr:colOff>38100</xdr:colOff>
      <xdr:row>59</xdr:row>
      <xdr:rowOff>86982</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0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78109</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7017" y="10193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168994</xdr:rowOff>
    </xdr:from>
    <xdr:to>
      <xdr:col>116</xdr:col>
      <xdr:colOff>63500</xdr:colOff>
      <xdr:row>75</xdr:row>
      <xdr:rowOff>141202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1323300" y="12856294"/>
          <a:ext cx="838200" cy="14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169804</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302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168994</xdr:rowOff>
    </xdr:from>
    <xdr:to>
      <xdr:col>111</xdr:col>
      <xdr:colOff>177800</xdr:colOff>
      <xdr:row>76</xdr:row>
      <xdr:rowOff>9006</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2856294"/>
          <a:ext cx="889000" cy="18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141426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9006</xdr:rowOff>
    </xdr:from>
    <xdr:to>
      <xdr:col>107</xdr:col>
      <xdr:colOff>50800</xdr:colOff>
      <xdr:row>76</xdr:row>
      <xdr:rowOff>57045</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3039206"/>
          <a:ext cx="889000" cy="4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78319</xdr:rowOff>
    </xdr:from>
    <xdr:to>
      <xdr:col>107</xdr:col>
      <xdr:colOff>101600</xdr:colOff>
      <xdr:row>77</xdr:row>
      <xdr:rowOff>8469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171046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92772</xdr:rowOff>
    </xdr:from>
    <xdr:to>
      <xdr:col>102</xdr:col>
      <xdr:colOff>114300</xdr:colOff>
      <xdr:row>76</xdr:row>
      <xdr:rowOff>57045</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656300" y="12951522"/>
          <a:ext cx="889000" cy="13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9544</xdr:rowOff>
    </xdr:from>
    <xdr:to>
      <xdr:col>102</xdr:col>
      <xdr:colOff>165100</xdr:colOff>
      <xdr:row>76</xdr:row>
      <xdr:rowOff>111144</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102271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148042</xdr:rowOff>
    </xdr:from>
    <xdr:to>
      <xdr:col>98</xdr:col>
      <xdr:colOff>38100</xdr:colOff>
      <xdr:row>76</xdr:row>
      <xdr:rowOff>78192</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69319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09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90402</xdr:rowOff>
    </xdr:from>
    <xdr:to>
      <xdr:col>116</xdr:col>
      <xdr:colOff>114300</xdr:colOff>
      <xdr:row>76</xdr:row>
      <xdr:rowOff>20552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294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113279</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80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118194</xdr:rowOff>
    </xdr:from>
    <xdr:to>
      <xdr:col>112</xdr:col>
      <xdr:colOff>38100</xdr:colOff>
      <xdr:row>75</xdr:row>
      <xdr:rowOff>48344</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280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64871</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258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129656</xdr:rowOff>
    </xdr:from>
    <xdr:to>
      <xdr:col>107</xdr:col>
      <xdr:colOff>101600</xdr:colOff>
      <xdr:row>76</xdr:row>
      <xdr:rowOff>59807</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29884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76333</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276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6245</xdr:rowOff>
    </xdr:from>
    <xdr:to>
      <xdr:col>102</xdr:col>
      <xdr:colOff>165100</xdr:colOff>
      <xdr:row>76</xdr:row>
      <xdr:rowOff>107845</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303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124372</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281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41972</xdr:rowOff>
    </xdr:from>
    <xdr:to>
      <xdr:col>98</xdr:col>
      <xdr:colOff>38100</xdr:colOff>
      <xdr:row>75</xdr:row>
      <xdr:rowOff>143572</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90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160099</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267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主なものとしては以下のとおりであり、その他の経費については、概ね横ばいで推移している。</a:t>
          </a:r>
        </a:p>
        <a:p>
          <a:r>
            <a:rPr kumimoji="1" lang="ja-JP" altLang="en-US" sz="1300">
              <a:latin typeface="ＭＳ Ｐゴシック" panose="020B0600070205080204" pitchFamily="50" charset="-128"/>
              <a:ea typeface="ＭＳ Ｐゴシック" panose="020B0600070205080204" pitchFamily="50" charset="-128"/>
            </a:rPr>
            <a:t>人件費及び物件費は、令和２年度において、地方公務員制度の改正により臨時的任用職員の賃金（物件費）が会計年度任用職員の報酬（人件費）に改められたことに伴い、人件費が増加し物件費が減少した。令和３年度においては、新型コロナウイルスワクチン接種事業により物件費が増加している。また、令和４年度においては、行政ネットワーク関係経費等の増加により物件費が増加している。</a:t>
          </a:r>
        </a:p>
        <a:p>
          <a:r>
            <a:rPr kumimoji="1" lang="ja-JP" altLang="en-US" sz="1300">
              <a:latin typeface="ＭＳ Ｐゴシック" panose="020B0600070205080204" pitchFamily="50" charset="-128"/>
              <a:ea typeface="ＭＳ Ｐゴシック" panose="020B0600070205080204" pitchFamily="50" charset="-128"/>
            </a:rPr>
            <a:t>補助費等は、令和２年度においては、特別定額給付金事業の実施により類似団体と同様に大幅な増加となったが、令和３年度は以前の水準まで減少している。</a:t>
          </a:r>
        </a:p>
        <a:p>
          <a:r>
            <a:rPr kumimoji="1" lang="ja-JP" altLang="en-US" sz="1300">
              <a:latin typeface="ＭＳ Ｐゴシック" panose="020B0600070205080204" pitchFamily="50" charset="-128"/>
              <a:ea typeface="ＭＳ Ｐゴシック" panose="020B0600070205080204" pitchFamily="50" charset="-128"/>
            </a:rPr>
            <a:t>普通建設事業費は、精道・山手中学校の建替工事等により増加し、類似団体より高い水準となったが、令和３年度は以前の水準まで減少している。</a:t>
          </a:r>
        </a:p>
        <a:p>
          <a:r>
            <a:rPr kumimoji="1" lang="ja-JP" altLang="en-US" sz="1300">
              <a:latin typeface="ＭＳ Ｐゴシック" panose="020B0600070205080204" pitchFamily="50" charset="-128"/>
              <a:ea typeface="ＭＳ Ｐゴシック" panose="020B0600070205080204" pitchFamily="50" charset="-128"/>
            </a:rPr>
            <a:t>公債費は、市債償還元金の減少に伴い減少傾向となっている。また、令和４年度は、積立金は、決算剰余金の全額を基金に積み立てており、数値が増加している。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兵庫県芦屋市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95,378
93,552
18.47
48,302,957
45,686,492
2,374,719
24,848,512
50,264,068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71577</xdr:rowOff>
    </xdr:from>
    <xdr:to>
      <xdr:col>24</xdr:col>
      <xdr:colOff>63500</xdr:colOff>
      <xdr:row>33</xdr:row>
      <xdr:rowOff>143358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729427"/>
          <a:ext cx="838200" cy="7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7434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08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54204</xdr:rowOff>
    </xdr:from>
    <xdr:to>
      <xdr:col>19</xdr:col>
      <xdr:colOff>177800</xdr:colOff>
      <xdr:row>33</xdr:row>
      <xdr:rowOff>71577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712054"/>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108932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52832</xdr:rowOff>
    </xdr:from>
    <xdr:to>
      <xdr:col>15</xdr:col>
      <xdr:colOff>50800</xdr:colOff>
      <xdr:row>33</xdr:row>
      <xdr:rowOff>54204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710682"/>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36779</xdr:rowOff>
    </xdr:from>
    <xdr:to>
      <xdr:col>15</xdr:col>
      <xdr:colOff>101600</xdr:colOff>
      <xdr:row>35</xdr:row>
      <xdr:rowOff>138379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129506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160274</xdr:rowOff>
    </xdr:from>
    <xdr:to>
      <xdr:col>10</xdr:col>
      <xdr:colOff>114300</xdr:colOff>
      <xdr:row>33</xdr:row>
      <xdr:rowOff>52832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64667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27635</xdr:rowOff>
    </xdr:from>
    <xdr:to>
      <xdr:col>10</xdr:col>
      <xdr:colOff>165100</xdr:colOff>
      <xdr:row>35</xdr:row>
      <xdr:rowOff>129235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120362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1118</xdr:rowOff>
    </xdr:from>
    <xdr:to>
      <xdr:col>6</xdr:col>
      <xdr:colOff>38100</xdr:colOff>
      <xdr:row>35</xdr:row>
      <xdr:rowOff>102718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93845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92558</xdr:rowOff>
    </xdr:from>
    <xdr:to>
      <xdr:col>24</xdr:col>
      <xdr:colOff>114300</xdr:colOff>
      <xdr:row>34</xdr:row>
      <xdr:rowOff>22708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5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115435</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0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20777</xdr:rowOff>
    </xdr:from>
    <xdr:to>
      <xdr:col>20</xdr:col>
      <xdr:colOff>38100</xdr:colOff>
      <xdr:row>33</xdr:row>
      <xdr:rowOff>122377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67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138904</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453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3404</xdr:rowOff>
    </xdr:from>
    <xdr:to>
      <xdr:col>15</xdr:col>
      <xdr:colOff>101600</xdr:colOff>
      <xdr:row>33</xdr:row>
      <xdr:rowOff>105004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66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121531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43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2032</xdr:rowOff>
    </xdr:from>
    <xdr:to>
      <xdr:col>10</xdr:col>
      <xdr:colOff>165100</xdr:colOff>
      <xdr:row>33</xdr:row>
      <xdr:rowOff>103632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65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120159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435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109474</xdr:rowOff>
    </xdr:from>
    <xdr:to>
      <xdr:col>6</xdr:col>
      <xdr:colOff>38100</xdr:colOff>
      <xdr:row>33</xdr:row>
      <xdr:rowOff>39624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5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56151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37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125618</xdr:rowOff>
    </xdr:from>
    <xdr:to>
      <xdr:col>24</xdr:col>
      <xdr:colOff>63500</xdr:colOff>
      <xdr:row>56</xdr:row>
      <xdr:rowOff>125085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555368"/>
          <a:ext cx="838200" cy="17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149067</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78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155466</xdr:rowOff>
    </xdr:from>
    <xdr:to>
      <xdr:col>19</xdr:col>
      <xdr:colOff>177800</xdr:colOff>
      <xdr:row>56</xdr:row>
      <xdr:rowOff>125085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070866"/>
          <a:ext cx="889000" cy="655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112227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155466</xdr:rowOff>
    </xdr:from>
    <xdr:to>
      <xdr:col>15</xdr:col>
      <xdr:colOff>50800</xdr:colOff>
      <xdr:row>57</xdr:row>
      <xdr:rowOff>47178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070866"/>
          <a:ext cx="889000" cy="74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170998</xdr:rowOff>
    </xdr:from>
    <xdr:to>
      <xdr:col>15</xdr:col>
      <xdr:colOff>101600</xdr:colOff>
      <xdr:row>52</xdr:row>
      <xdr:rowOff>101148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117675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28060</xdr:rowOff>
    </xdr:from>
    <xdr:to>
      <xdr:col>10</xdr:col>
      <xdr:colOff>114300</xdr:colOff>
      <xdr:row>57</xdr:row>
      <xdr:rowOff>47178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800710"/>
          <a:ext cx="889000" cy="1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120683</xdr:rowOff>
    </xdr:from>
    <xdr:to>
      <xdr:col>10</xdr:col>
      <xdr:colOff>165100</xdr:colOff>
      <xdr:row>57</xdr:row>
      <xdr:rowOff>50833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67360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151887</xdr:rowOff>
    </xdr:from>
    <xdr:to>
      <xdr:col>6</xdr:col>
      <xdr:colOff>38100</xdr:colOff>
      <xdr:row>57</xdr:row>
      <xdr:rowOff>82037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73164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4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74818</xdr:rowOff>
    </xdr:from>
    <xdr:to>
      <xdr:col>24</xdr:col>
      <xdr:colOff>114300</xdr:colOff>
      <xdr:row>56</xdr:row>
      <xdr:rowOff>4968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97695</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35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74285</xdr:rowOff>
    </xdr:from>
    <xdr:to>
      <xdr:col>20</xdr:col>
      <xdr:colOff>38100</xdr:colOff>
      <xdr:row>57</xdr:row>
      <xdr:rowOff>4435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7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167012</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6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104666</xdr:rowOff>
    </xdr:from>
    <xdr:to>
      <xdr:col>15</xdr:col>
      <xdr:colOff>101600</xdr:colOff>
      <xdr:row>53</xdr:row>
      <xdr:rowOff>34816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02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25943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112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167828</xdr:rowOff>
    </xdr:from>
    <xdr:to>
      <xdr:col>10</xdr:col>
      <xdr:colOff>165100</xdr:colOff>
      <xdr:row>57</xdr:row>
      <xdr:rowOff>97978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6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89105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6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148710</xdr:rowOff>
    </xdr:from>
    <xdr:to>
      <xdr:col>6</xdr:col>
      <xdr:colOff>38100</xdr:colOff>
      <xdr:row>57</xdr:row>
      <xdr:rowOff>78860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4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95387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52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154955</xdr:rowOff>
    </xdr:from>
    <xdr:to>
      <xdr:col>24</xdr:col>
      <xdr:colOff>63500</xdr:colOff>
      <xdr:row>75</xdr:row>
      <xdr:rowOff>166812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013705"/>
          <a:ext cx="838200" cy="1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97436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84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154955</xdr:rowOff>
    </xdr:from>
    <xdr:to>
      <xdr:col>19</xdr:col>
      <xdr:colOff>177800</xdr:colOff>
      <xdr:row>76</xdr:row>
      <xdr:rowOff>64460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013705"/>
          <a:ext cx="889000" cy="8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128419</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4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64460</xdr:rowOff>
    </xdr:from>
    <xdr:to>
      <xdr:col>15</xdr:col>
      <xdr:colOff>50800</xdr:colOff>
      <xdr:row>77</xdr:row>
      <xdr:rowOff>46034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094660"/>
          <a:ext cx="889000" cy="15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46921</xdr:rowOff>
    </xdr:from>
    <xdr:to>
      <xdr:col>15</xdr:col>
      <xdr:colOff>101600</xdr:colOff>
      <xdr:row>76</xdr:row>
      <xdr:rowOff>148521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139648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6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46034</xdr:rowOff>
    </xdr:from>
    <xdr:to>
      <xdr:col>10</xdr:col>
      <xdr:colOff>114300</xdr:colOff>
      <xdr:row>77</xdr:row>
      <xdr:rowOff>48450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47684"/>
          <a:ext cx="889000" cy="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104026</xdr:rowOff>
    </xdr:from>
    <xdr:to>
      <xdr:col>10</xdr:col>
      <xdr:colOff>165100</xdr:colOff>
      <xdr:row>77</xdr:row>
      <xdr:rowOff>34176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50702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147665</xdr:rowOff>
    </xdr:from>
    <xdr:to>
      <xdr:col>6</xdr:col>
      <xdr:colOff>38100</xdr:colOff>
      <xdr:row>77</xdr:row>
      <xdr:rowOff>77815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94342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9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116012</xdr:rowOff>
    </xdr:from>
    <xdr:to>
      <xdr:col>24</xdr:col>
      <xdr:colOff>114300</xdr:colOff>
      <xdr:row>76</xdr:row>
      <xdr:rowOff>46162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7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94439</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53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104155</xdr:rowOff>
    </xdr:from>
    <xdr:to>
      <xdr:col>20</xdr:col>
      <xdr:colOff>38100</xdr:colOff>
      <xdr:row>76</xdr:row>
      <xdr:rowOff>34305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96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25432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05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13660</xdr:rowOff>
    </xdr:from>
    <xdr:to>
      <xdr:col>15</xdr:col>
      <xdr:colOff>101600</xdr:colOff>
      <xdr:row>76</xdr:row>
      <xdr:rowOff>115260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4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131787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819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166684</xdr:rowOff>
    </xdr:from>
    <xdr:to>
      <xdr:col>10</xdr:col>
      <xdr:colOff>165100</xdr:colOff>
      <xdr:row>77</xdr:row>
      <xdr:rowOff>96834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9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87961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289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169100</xdr:rowOff>
    </xdr:from>
    <xdr:to>
      <xdr:col>6</xdr:col>
      <xdr:colOff>38100</xdr:colOff>
      <xdr:row>77</xdr:row>
      <xdr:rowOff>99250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9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90377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292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107490</xdr:rowOff>
    </xdr:from>
    <xdr:to>
      <xdr:col>24</xdr:col>
      <xdr:colOff>62865</xdr:colOff>
      <xdr:row>99</xdr:row>
      <xdr:rowOff>163040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37990"/>
          <a:ext cx="1270" cy="15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166867</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1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163040</xdr:rowOff>
    </xdr:from>
    <xdr:to>
      <xdr:col>24</xdr:col>
      <xdr:colOff>152400</xdr:colOff>
      <xdr:row>99</xdr:row>
      <xdr:rowOff>163040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13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54167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1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107490</xdr:rowOff>
    </xdr:from>
    <xdr:to>
      <xdr:col>24</xdr:col>
      <xdr:colOff>152400</xdr:colOff>
      <xdr:row>90</xdr:row>
      <xdr:rowOff>107490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3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25095</xdr:rowOff>
    </xdr:from>
    <xdr:to>
      <xdr:col>24</xdr:col>
      <xdr:colOff>63500</xdr:colOff>
      <xdr:row>98</xdr:row>
      <xdr:rowOff>80842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827195"/>
          <a:ext cx="838200" cy="5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36129</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838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57702</xdr:rowOff>
    </xdr:from>
    <xdr:to>
      <xdr:col>24</xdr:col>
      <xdr:colOff>114300</xdr:colOff>
      <xdr:row>98</xdr:row>
      <xdr:rowOff>159302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25095</xdr:rowOff>
    </xdr:from>
    <xdr:to>
      <xdr:col>19</xdr:col>
      <xdr:colOff>177800</xdr:colOff>
      <xdr:row>98</xdr:row>
      <xdr:rowOff>110319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827195"/>
          <a:ext cx="889000" cy="8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72844</xdr:rowOff>
    </xdr:from>
    <xdr:to>
      <xdr:col>20</xdr:col>
      <xdr:colOff>38100</xdr:colOff>
      <xdr:row>99</xdr:row>
      <xdr:rowOff>2994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165571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96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110319</xdr:rowOff>
    </xdr:from>
    <xdr:to>
      <xdr:col>15</xdr:col>
      <xdr:colOff>50800</xdr:colOff>
      <xdr:row>98</xdr:row>
      <xdr:rowOff>158511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912419"/>
          <a:ext cx="889000" cy="4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158166</xdr:rowOff>
    </xdr:from>
    <xdr:to>
      <xdr:col>15</xdr:col>
      <xdr:colOff>101600</xdr:colOff>
      <xdr:row>99</xdr:row>
      <xdr:rowOff>88316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79443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705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158511</xdr:rowOff>
    </xdr:from>
    <xdr:to>
      <xdr:col>10</xdr:col>
      <xdr:colOff>114300</xdr:colOff>
      <xdr:row>99</xdr:row>
      <xdr:rowOff>30483</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960611"/>
          <a:ext cx="889000" cy="4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21627</xdr:rowOff>
    </xdr:from>
    <xdr:to>
      <xdr:col>10</xdr:col>
      <xdr:colOff>165100</xdr:colOff>
      <xdr:row>99</xdr:row>
      <xdr:rowOff>123227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114354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708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33644</xdr:rowOff>
    </xdr:from>
    <xdr:to>
      <xdr:col>6</xdr:col>
      <xdr:colOff>38100</xdr:colOff>
      <xdr:row>99</xdr:row>
      <xdr:rowOff>135244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700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126371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709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30042</xdr:rowOff>
    </xdr:from>
    <xdr:to>
      <xdr:col>24</xdr:col>
      <xdr:colOff>114300</xdr:colOff>
      <xdr:row>98</xdr:row>
      <xdr:rowOff>131642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83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52919</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68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145745</xdr:rowOff>
    </xdr:from>
    <xdr:to>
      <xdr:col>20</xdr:col>
      <xdr:colOff>38100</xdr:colOff>
      <xdr:row>98</xdr:row>
      <xdr:rowOff>75895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77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92422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55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59519</xdr:rowOff>
    </xdr:from>
    <xdr:to>
      <xdr:col>15</xdr:col>
      <xdr:colOff>101600</xdr:colOff>
      <xdr:row>98</xdr:row>
      <xdr:rowOff>161119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86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6196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63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107711</xdr:rowOff>
    </xdr:from>
    <xdr:to>
      <xdr:col>10</xdr:col>
      <xdr:colOff>165100</xdr:colOff>
      <xdr:row>99</xdr:row>
      <xdr:rowOff>37861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90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54388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68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151133</xdr:rowOff>
    </xdr:from>
    <xdr:to>
      <xdr:col>6</xdr:col>
      <xdr:colOff>38100</xdr:colOff>
      <xdr:row>99</xdr:row>
      <xdr:rowOff>81283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95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97810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72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130556</xdr:rowOff>
    </xdr:from>
    <xdr:to>
      <xdr:col>55</xdr:col>
      <xdr:colOff>0</xdr:colOff>
      <xdr:row>38</xdr:row>
      <xdr:rowOff>131318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45656"/>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130175</xdr:rowOff>
    </xdr:from>
    <xdr:to>
      <xdr:col>50</xdr:col>
      <xdr:colOff>114300</xdr:colOff>
      <xdr:row>38</xdr:row>
      <xdr:rowOff>130556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4527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58437</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30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117983</xdr:rowOff>
    </xdr:from>
    <xdr:to>
      <xdr:col>45</xdr:col>
      <xdr:colOff>177800</xdr:colOff>
      <xdr:row>38</xdr:row>
      <xdr:rowOff>130175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33083"/>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107696</xdr:rowOff>
    </xdr:from>
    <xdr:to>
      <xdr:col>41</xdr:col>
      <xdr:colOff>50800</xdr:colOff>
      <xdr:row>38</xdr:row>
      <xdr:rowOff>117983</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22796"/>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99568</xdr:rowOff>
    </xdr:from>
    <xdr:to>
      <xdr:col>41</xdr:col>
      <xdr:colOff>101600</xdr:colOff>
      <xdr:row>38</xdr:row>
      <xdr:rowOff>29718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46245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96901</xdr:rowOff>
    </xdr:from>
    <xdr:to>
      <xdr:col>36</xdr:col>
      <xdr:colOff>165100</xdr:colOff>
      <xdr:row>38</xdr:row>
      <xdr:rowOff>27051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43578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80518</xdr:rowOff>
    </xdr:from>
    <xdr:to>
      <xdr:col>55</xdr:col>
      <xdr:colOff>50800</xdr:colOff>
      <xdr:row>39</xdr:row>
      <xdr:rowOff>10668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9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166895</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10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79756</xdr:rowOff>
    </xdr:from>
    <xdr:to>
      <xdr:col>50</xdr:col>
      <xdr:colOff>165100</xdr:colOff>
      <xdr:row>39</xdr:row>
      <xdr:rowOff>9906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1033</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687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79375</xdr:rowOff>
    </xdr:from>
    <xdr:to>
      <xdr:col>46</xdr:col>
      <xdr:colOff>38100</xdr:colOff>
      <xdr:row>39</xdr:row>
      <xdr:rowOff>9525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652</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687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67183</xdr:rowOff>
    </xdr:from>
    <xdr:to>
      <xdr:col>41</xdr:col>
      <xdr:colOff>101600</xdr:colOff>
      <xdr:row>38</xdr:row>
      <xdr:rowOff>168783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159910</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675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56896</xdr:rowOff>
    </xdr:from>
    <xdr:to>
      <xdr:col>36</xdr:col>
      <xdr:colOff>165100</xdr:colOff>
      <xdr:row>38</xdr:row>
      <xdr:rowOff>158496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149623</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664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37840</xdr:rowOff>
    </xdr:from>
    <xdr:to>
      <xdr:col>55</xdr:col>
      <xdr:colOff>0</xdr:colOff>
      <xdr:row>59</xdr:row>
      <xdr:rowOff>38278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10153390"/>
          <a:ext cx="838200" cy="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68895</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4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37840</xdr:rowOff>
    </xdr:from>
    <xdr:to>
      <xdr:col>50</xdr:col>
      <xdr:colOff>114300</xdr:colOff>
      <xdr:row>59</xdr:row>
      <xdr:rowOff>38202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153390"/>
          <a:ext cx="8890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160278</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97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37573</xdr:rowOff>
    </xdr:from>
    <xdr:to>
      <xdr:col>45</xdr:col>
      <xdr:colOff>177800</xdr:colOff>
      <xdr:row>59</xdr:row>
      <xdr:rowOff>38202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153123"/>
          <a:ext cx="8890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52572</xdr:rowOff>
    </xdr:from>
    <xdr:to>
      <xdr:col>46</xdr:col>
      <xdr:colOff>38100</xdr:colOff>
      <xdr:row>58</xdr:row>
      <xdr:rowOff>154172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170699</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15428" y="9771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37573</xdr:rowOff>
    </xdr:from>
    <xdr:to>
      <xdr:col>41</xdr:col>
      <xdr:colOff>50800</xdr:colOff>
      <xdr:row>59</xdr:row>
      <xdr:rowOff>38144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153123"/>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49295</xdr:rowOff>
    </xdr:from>
    <xdr:to>
      <xdr:col>41</xdr:col>
      <xdr:colOff>101600</xdr:colOff>
      <xdr:row>58</xdr:row>
      <xdr:rowOff>150895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167422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26428" y="976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52210</xdr:rowOff>
    </xdr:from>
    <xdr:to>
      <xdr:col>36</xdr:col>
      <xdr:colOff>165100</xdr:colOff>
      <xdr:row>58</xdr:row>
      <xdr:rowOff>153810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170337</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37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158928</xdr:rowOff>
    </xdr:from>
    <xdr:to>
      <xdr:col>55</xdr:col>
      <xdr:colOff>50800</xdr:colOff>
      <xdr:row>59</xdr:row>
      <xdr:rowOff>89078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10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73855</xdr:rowOff>
    </xdr:from>
    <xdr:ext cx="378565"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10017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158490</xdr:rowOff>
    </xdr:from>
    <xdr:to>
      <xdr:col>50</xdr:col>
      <xdr:colOff>165100</xdr:colOff>
      <xdr:row>59</xdr:row>
      <xdr:rowOff>88640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10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79767</xdr:rowOff>
    </xdr:from>
    <xdr:ext cx="378565"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50017" y="10195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158852</xdr:rowOff>
    </xdr:from>
    <xdr:to>
      <xdr:col>46</xdr:col>
      <xdr:colOff>38100</xdr:colOff>
      <xdr:row>59</xdr:row>
      <xdr:rowOff>89002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10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80129</xdr:rowOff>
    </xdr:from>
    <xdr:ext cx="378565"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61017" y="10195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158223</xdr:rowOff>
    </xdr:from>
    <xdr:to>
      <xdr:col>41</xdr:col>
      <xdr:colOff>101600</xdr:colOff>
      <xdr:row>59</xdr:row>
      <xdr:rowOff>88373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10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79500</xdr:rowOff>
    </xdr:from>
    <xdr:ext cx="378565"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72017" y="10195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158794</xdr:rowOff>
    </xdr:from>
    <xdr:to>
      <xdr:col>36</xdr:col>
      <xdr:colOff>165100</xdr:colOff>
      <xdr:row>59</xdr:row>
      <xdr:rowOff>88944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10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80071</xdr:rowOff>
    </xdr:from>
    <xdr:ext cx="378565"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83017" y="10195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124879</xdr:rowOff>
    </xdr:from>
    <xdr:to>
      <xdr:col>55</xdr:col>
      <xdr:colOff>0</xdr:colOff>
      <xdr:row>78</xdr:row>
      <xdr:rowOff>136195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497979"/>
          <a:ext cx="838200" cy="1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151058</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09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41287</xdr:rowOff>
    </xdr:from>
    <xdr:to>
      <xdr:col>50</xdr:col>
      <xdr:colOff>114300</xdr:colOff>
      <xdr:row>78</xdr:row>
      <xdr:rowOff>124879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414387"/>
          <a:ext cx="889000" cy="8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76078</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293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41287</xdr:rowOff>
    </xdr:from>
    <xdr:to>
      <xdr:col>45</xdr:col>
      <xdr:colOff>177800</xdr:colOff>
      <xdr:row>78</xdr:row>
      <xdr:rowOff>99733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414387"/>
          <a:ext cx="889000" cy="5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47980</xdr:rowOff>
    </xdr:from>
    <xdr:to>
      <xdr:col>46</xdr:col>
      <xdr:colOff>38100</xdr:colOff>
      <xdr:row>76</xdr:row>
      <xdr:rowOff>149580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0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166108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85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99733</xdr:rowOff>
    </xdr:from>
    <xdr:to>
      <xdr:col>41</xdr:col>
      <xdr:colOff>50800</xdr:colOff>
      <xdr:row>78</xdr:row>
      <xdr:rowOff>168503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472833"/>
          <a:ext cx="889000" cy="6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68707</xdr:rowOff>
    </xdr:from>
    <xdr:to>
      <xdr:col>41</xdr:col>
      <xdr:colOff>101600</xdr:colOff>
      <xdr:row>77</xdr:row>
      <xdr:rowOff>170307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15384</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04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101664</xdr:rowOff>
    </xdr:from>
    <xdr:to>
      <xdr:col>36</xdr:col>
      <xdr:colOff>165100</xdr:colOff>
      <xdr:row>78</xdr:row>
      <xdr:rowOff>31814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48341</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85395</xdr:rowOff>
    </xdr:from>
    <xdr:to>
      <xdr:col>55</xdr:col>
      <xdr:colOff>50800</xdr:colOff>
      <xdr:row>79</xdr:row>
      <xdr:rowOff>15545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5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322</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7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74079</xdr:rowOff>
    </xdr:from>
    <xdr:to>
      <xdr:col>50</xdr:col>
      <xdr:colOff>165100</xdr:colOff>
      <xdr:row>79</xdr:row>
      <xdr:rowOff>4229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4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166806</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539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161937</xdr:rowOff>
    </xdr:from>
    <xdr:to>
      <xdr:col>46</xdr:col>
      <xdr:colOff>38100</xdr:colOff>
      <xdr:row>78</xdr:row>
      <xdr:rowOff>92087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6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83214</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456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48933</xdr:rowOff>
    </xdr:from>
    <xdr:to>
      <xdr:col>41</xdr:col>
      <xdr:colOff>101600</xdr:colOff>
      <xdr:row>78</xdr:row>
      <xdr:rowOff>150533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2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141660</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514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117703</xdr:rowOff>
    </xdr:from>
    <xdr:to>
      <xdr:col>36</xdr:col>
      <xdr:colOff>165100</xdr:colOff>
      <xdr:row>79</xdr:row>
      <xdr:rowOff>47853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9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38980</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58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110080</xdr:rowOff>
    </xdr:from>
    <xdr:to>
      <xdr:col>55</xdr:col>
      <xdr:colOff>0</xdr:colOff>
      <xdr:row>96</xdr:row>
      <xdr:rowOff>106569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397830"/>
          <a:ext cx="838200" cy="16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28596</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659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110080</xdr:rowOff>
    </xdr:from>
    <xdr:to>
      <xdr:col>50</xdr:col>
      <xdr:colOff>114300</xdr:colOff>
      <xdr:row>95</xdr:row>
      <xdr:rowOff>164731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397830"/>
          <a:ext cx="889000" cy="5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151109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78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147881</xdr:rowOff>
    </xdr:from>
    <xdr:to>
      <xdr:col>45</xdr:col>
      <xdr:colOff>177800</xdr:colOff>
      <xdr:row>95</xdr:row>
      <xdr:rowOff>164731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435631"/>
          <a:ext cx="889000" cy="1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83544</xdr:rowOff>
    </xdr:from>
    <xdr:to>
      <xdr:col>46</xdr:col>
      <xdr:colOff>38100</xdr:colOff>
      <xdr:row>98</xdr:row>
      <xdr:rowOff>13694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4821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80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156632</xdr:rowOff>
    </xdr:from>
    <xdr:to>
      <xdr:col>41</xdr:col>
      <xdr:colOff>50800</xdr:colOff>
      <xdr:row>95</xdr:row>
      <xdr:rowOff>147881</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101482"/>
          <a:ext cx="889000" cy="33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93847</xdr:rowOff>
    </xdr:from>
    <xdr:to>
      <xdr:col>41</xdr:col>
      <xdr:colOff>101600</xdr:colOff>
      <xdr:row>98</xdr:row>
      <xdr:rowOff>23997</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2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15124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81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98599</xdr:rowOff>
    </xdr:from>
    <xdr:to>
      <xdr:col>36</xdr:col>
      <xdr:colOff>165100</xdr:colOff>
      <xdr:row>98</xdr:row>
      <xdr:rowOff>28749</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7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19876</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82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55769</xdr:rowOff>
    </xdr:from>
    <xdr:to>
      <xdr:col>55</xdr:col>
      <xdr:colOff>50800</xdr:colOff>
      <xdr:row>96</xdr:row>
      <xdr:rowOff>157369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51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78646</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36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59280</xdr:rowOff>
    </xdr:from>
    <xdr:to>
      <xdr:col>50</xdr:col>
      <xdr:colOff>165100</xdr:colOff>
      <xdr:row>95</xdr:row>
      <xdr:rowOff>160880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34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5957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12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113931</xdr:rowOff>
    </xdr:from>
    <xdr:to>
      <xdr:col>46</xdr:col>
      <xdr:colOff>38100</xdr:colOff>
      <xdr:row>96</xdr:row>
      <xdr:rowOff>44081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40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60608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17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97081</xdr:rowOff>
    </xdr:from>
    <xdr:to>
      <xdr:col>41</xdr:col>
      <xdr:colOff>101600</xdr:colOff>
      <xdr:row>96</xdr:row>
      <xdr:rowOff>27231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38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43758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16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105832</xdr:rowOff>
    </xdr:from>
    <xdr:to>
      <xdr:col>36</xdr:col>
      <xdr:colOff>165100</xdr:colOff>
      <xdr:row>94</xdr:row>
      <xdr:rowOff>35982</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05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52509</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582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58547</xdr:rowOff>
    </xdr:from>
    <xdr:to>
      <xdr:col>85</xdr:col>
      <xdr:colOff>127000</xdr:colOff>
      <xdr:row>37</xdr:row>
      <xdr:rowOff>94254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402197"/>
          <a:ext cx="838200" cy="3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52021</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224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58547</xdr:rowOff>
    </xdr:from>
    <xdr:to>
      <xdr:col>81</xdr:col>
      <xdr:colOff>50800</xdr:colOff>
      <xdr:row>37</xdr:row>
      <xdr:rowOff>121366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402197"/>
          <a:ext cx="889000" cy="6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130467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47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135448</xdr:rowOff>
    </xdr:from>
    <xdr:to>
      <xdr:col>76</xdr:col>
      <xdr:colOff>114300</xdr:colOff>
      <xdr:row>37</xdr:row>
      <xdr:rowOff>121366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307648"/>
          <a:ext cx="889000" cy="15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16068</xdr:rowOff>
    </xdr:from>
    <xdr:to>
      <xdr:col>76</xdr:col>
      <xdr:colOff>165100</xdr:colOff>
      <xdr:row>37</xdr:row>
      <xdr:rowOff>117668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134195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1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135448</xdr:rowOff>
    </xdr:from>
    <xdr:to>
      <xdr:col>71</xdr:col>
      <xdr:colOff>177800</xdr:colOff>
      <xdr:row>37</xdr:row>
      <xdr:rowOff>63988</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307648"/>
          <a:ext cx="889000" cy="9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35911</xdr:rowOff>
    </xdr:from>
    <xdr:to>
      <xdr:col>72</xdr:col>
      <xdr:colOff>38100</xdr:colOff>
      <xdr:row>37</xdr:row>
      <xdr:rowOff>137511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128637</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47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62382</xdr:rowOff>
    </xdr:from>
    <xdr:to>
      <xdr:col>67</xdr:col>
      <xdr:colOff>101600</xdr:colOff>
      <xdr:row>37</xdr:row>
      <xdr:rowOff>163982</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155109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43454</xdr:rowOff>
    </xdr:from>
    <xdr:to>
      <xdr:col>85</xdr:col>
      <xdr:colOff>177800</xdr:colOff>
      <xdr:row>37</xdr:row>
      <xdr:rowOff>145054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38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21881</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36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7747</xdr:rowOff>
    </xdr:from>
    <xdr:to>
      <xdr:col>81</xdr:col>
      <xdr:colOff>101600</xdr:colOff>
      <xdr:row>37</xdr:row>
      <xdr:rowOff>109347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35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125874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12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70566</xdr:rowOff>
    </xdr:from>
    <xdr:to>
      <xdr:col>76</xdr:col>
      <xdr:colOff>165100</xdr:colOff>
      <xdr:row>38</xdr:row>
      <xdr:rowOff>716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41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163293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50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84648</xdr:rowOff>
    </xdr:from>
    <xdr:to>
      <xdr:col>72</xdr:col>
      <xdr:colOff>38100</xdr:colOff>
      <xdr:row>37</xdr:row>
      <xdr:rowOff>14798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25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31325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03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13188</xdr:rowOff>
    </xdr:from>
    <xdr:to>
      <xdr:col>67</xdr:col>
      <xdr:colOff>101600</xdr:colOff>
      <xdr:row>37</xdr:row>
      <xdr:rowOff>114788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35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131315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13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164808</xdr:rowOff>
    </xdr:from>
    <xdr:to>
      <xdr:col>85</xdr:col>
      <xdr:colOff>127000</xdr:colOff>
      <xdr:row>55</xdr:row>
      <xdr:rowOff>104591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423108"/>
          <a:ext cx="838200" cy="11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117886</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47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149854</xdr:rowOff>
    </xdr:from>
    <xdr:to>
      <xdr:col>81</xdr:col>
      <xdr:colOff>50800</xdr:colOff>
      <xdr:row>55</xdr:row>
      <xdr:rowOff>104591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8722354"/>
          <a:ext cx="889000" cy="81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83748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68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149854</xdr:rowOff>
    </xdr:from>
    <xdr:to>
      <xdr:col>76</xdr:col>
      <xdr:colOff>114300</xdr:colOff>
      <xdr:row>55</xdr:row>
      <xdr:rowOff>78835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8722354"/>
          <a:ext cx="889000" cy="78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55734</xdr:rowOff>
    </xdr:from>
    <xdr:to>
      <xdr:col>76</xdr:col>
      <xdr:colOff>165100</xdr:colOff>
      <xdr:row>55</xdr:row>
      <xdr:rowOff>157334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148461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5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59537</xdr:rowOff>
    </xdr:from>
    <xdr:to>
      <xdr:col>71</xdr:col>
      <xdr:colOff>177800</xdr:colOff>
      <xdr:row>55</xdr:row>
      <xdr:rowOff>78835</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317837"/>
          <a:ext cx="889000" cy="19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1784</xdr:rowOff>
    </xdr:from>
    <xdr:to>
      <xdr:col>72</xdr:col>
      <xdr:colOff>38100</xdr:colOff>
      <xdr:row>56</xdr:row>
      <xdr:rowOff>103384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94511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6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59677</xdr:rowOff>
    </xdr:from>
    <xdr:to>
      <xdr:col>67</xdr:col>
      <xdr:colOff>101600</xdr:colOff>
      <xdr:row>56</xdr:row>
      <xdr:rowOff>161277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152404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114008</xdr:rowOff>
    </xdr:from>
    <xdr:to>
      <xdr:col>85</xdr:col>
      <xdr:colOff>177800</xdr:colOff>
      <xdr:row>55</xdr:row>
      <xdr:rowOff>44158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37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136885</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22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53791</xdr:rowOff>
    </xdr:from>
    <xdr:to>
      <xdr:col>81</xdr:col>
      <xdr:colOff>101600</xdr:colOff>
      <xdr:row>55</xdr:row>
      <xdr:rowOff>155391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48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468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25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99054</xdr:rowOff>
    </xdr:from>
    <xdr:to>
      <xdr:col>76</xdr:col>
      <xdr:colOff>165100</xdr:colOff>
      <xdr:row>51</xdr:row>
      <xdr:rowOff>29204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867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49</xdr:row>
      <xdr:rowOff>45731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844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28035</xdr:rowOff>
    </xdr:from>
    <xdr:to>
      <xdr:col>72</xdr:col>
      <xdr:colOff>38100</xdr:colOff>
      <xdr:row>55</xdr:row>
      <xdr:rowOff>129635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4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146162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23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8737</xdr:rowOff>
    </xdr:from>
    <xdr:to>
      <xdr:col>67</xdr:col>
      <xdr:colOff>101600</xdr:colOff>
      <xdr:row>54</xdr:row>
      <xdr:rowOff>110337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26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126864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04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64502</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6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136775</xdr:rowOff>
    </xdr:from>
    <xdr:to>
      <xdr:col>81</xdr:col>
      <xdr:colOff>50800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09875"/>
          <a:ext cx="889000" cy="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136775</xdr:rowOff>
    </xdr:from>
    <xdr:to>
      <xdr:col>76</xdr:col>
      <xdr:colOff>114300</xdr:colOff>
      <xdr:row>78</xdr:row>
      <xdr:rowOff>138192</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509875"/>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43363</xdr:rowOff>
    </xdr:from>
    <xdr:to>
      <xdr:col>76</xdr:col>
      <xdr:colOff>165100</xdr:colOff>
      <xdr:row>78</xdr:row>
      <xdr:rowOff>144963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161490</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3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133254</xdr:rowOff>
    </xdr:from>
    <xdr:to>
      <xdr:col>71</xdr:col>
      <xdr:colOff>177800</xdr:colOff>
      <xdr:row>78</xdr:row>
      <xdr:rowOff>138192</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06354"/>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29784</xdr:rowOff>
    </xdr:from>
    <xdr:to>
      <xdr:col>72</xdr:col>
      <xdr:colOff>38100</xdr:colOff>
      <xdr:row>78</xdr:row>
      <xdr:rowOff>131384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147911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12822</xdr:rowOff>
    </xdr:from>
    <xdr:to>
      <xdr:col>67</xdr:col>
      <xdr:colOff>101600</xdr:colOff>
      <xdr:row>78</xdr:row>
      <xdr:rowOff>114422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38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130949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16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20053</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93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85975</xdr:rowOff>
    </xdr:from>
    <xdr:to>
      <xdr:col>76</xdr:col>
      <xdr:colOff>165100</xdr:colOff>
      <xdr:row>79</xdr:row>
      <xdr:rowOff>16125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5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7252</xdr:rowOff>
    </xdr:from>
    <xdr:ext cx="313932"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35333" y="135518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87392</xdr:rowOff>
    </xdr:from>
    <xdr:to>
      <xdr:col>72</xdr:col>
      <xdr:colOff>38100</xdr:colOff>
      <xdr:row>79</xdr:row>
      <xdr:rowOff>17542</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6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8669</xdr:rowOff>
    </xdr:from>
    <xdr:ext cx="313932"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46333" y="135532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82454</xdr:rowOff>
    </xdr:from>
    <xdr:to>
      <xdr:col>67</xdr:col>
      <xdr:colOff>101600</xdr:colOff>
      <xdr:row>79</xdr:row>
      <xdr:rowOff>12604</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5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3731</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5017" y="13548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128930</xdr:rowOff>
    </xdr:from>
    <xdr:to>
      <xdr:col>85</xdr:col>
      <xdr:colOff>127000</xdr:colOff>
      <xdr:row>96</xdr:row>
      <xdr:rowOff>32728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416680"/>
          <a:ext cx="838200" cy="7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27067</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486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159359</xdr:rowOff>
    </xdr:from>
    <xdr:to>
      <xdr:col>81</xdr:col>
      <xdr:colOff>50800</xdr:colOff>
      <xdr:row>96</xdr:row>
      <xdr:rowOff>32728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4592300" y="16447109"/>
          <a:ext cx="889000" cy="4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145648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6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70078</xdr:rowOff>
    </xdr:from>
    <xdr:to>
      <xdr:col>76</xdr:col>
      <xdr:colOff>114300</xdr:colOff>
      <xdr:row>95</xdr:row>
      <xdr:rowOff>159359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6357828"/>
          <a:ext cx="889000" cy="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49518</xdr:rowOff>
    </xdr:from>
    <xdr:to>
      <xdr:col>76</xdr:col>
      <xdr:colOff>165100</xdr:colOff>
      <xdr:row>96</xdr:row>
      <xdr:rowOff>151118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142245</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6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9055</xdr:rowOff>
    </xdr:from>
    <xdr:to>
      <xdr:col>71</xdr:col>
      <xdr:colOff>177800</xdr:colOff>
      <xdr:row>95</xdr:row>
      <xdr:rowOff>70078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296805"/>
          <a:ext cx="889000" cy="6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58840</xdr:rowOff>
    </xdr:from>
    <xdr:to>
      <xdr:col>72</xdr:col>
      <xdr:colOff>38100</xdr:colOff>
      <xdr:row>96</xdr:row>
      <xdr:rowOff>160440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151567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64427</xdr:rowOff>
    </xdr:from>
    <xdr:to>
      <xdr:col>67</xdr:col>
      <xdr:colOff>101600</xdr:colOff>
      <xdr:row>96</xdr:row>
      <xdr:rowOff>166027</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157154</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78130</xdr:rowOff>
    </xdr:from>
    <xdr:to>
      <xdr:col>85</xdr:col>
      <xdr:colOff>177800</xdr:colOff>
      <xdr:row>96</xdr:row>
      <xdr:rowOff>8280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36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101007</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21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153378</xdr:rowOff>
    </xdr:from>
    <xdr:to>
      <xdr:col>81</xdr:col>
      <xdr:colOff>101600</xdr:colOff>
      <xdr:row>96</xdr:row>
      <xdr:rowOff>83528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44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100055</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21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108559</xdr:rowOff>
    </xdr:from>
    <xdr:to>
      <xdr:col>76</xdr:col>
      <xdr:colOff>165100</xdr:colOff>
      <xdr:row>96</xdr:row>
      <xdr:rowOff>38709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39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55236</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17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19278</xdr:rowOff>
    </xdr:from>
    <xdr:to>
      <xdr:col>72</xdr:col>
      <xdr:colOff>38100</xdr:colOff>
      <xdr:row>95</xdr:row>
      <xdr:rowOff>120878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30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137405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08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129705</xdr:rowOff>
    </xdr:from>
    <xdr:to>
      <xdr:col>67</xdr:col>
      <xdr:colOff>101600</xdr:colOff>
      <xdr:row>95</xdr:row>
      <xdr:rowOff>59855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2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76382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02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73660</xdr:rowOff>
    </xdr:from>
    <xdr:to>
      <xdr:col>107</xdr:col>
      <xdr:colOff>101600</xdr:colOff>
      <xdr:row>39</xdr:row>
      <xdr:rowOff>3810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20337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63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83566</xdr:rowOff>
    </xdr:from>
    <xdr:to>
      <xdr:col>102</xdr:col>
      <xdr:colOff>165100</xdr:colOff>
      <xdr:row>39</xdr:row>
      <xdr:rowOff>13716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9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30243</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7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32512</xdr:rowOff>
    </xdr:from>
    <xdr:to>
      <xdr:col>98</xdr:col>
      <xdr:colOff>38100</xdr:colOff>
      <xdr:row>38</xdr:row>
      <xdr:rowOff>134112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150639</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2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主なものとしては以下のとおりであり、その他の経費については、概ね横ばいで推移している。</a:t>
          </a:r>
        </a:p>
        <a:p>
          <a:r>
            <a:rPr kumimoji="1" lang="ja-JP" altLang="en-US" sz="1300">
              <a:latin typeface="ＭＳ Ｐゴシック" panose="020B0600070205080204" pitchFamily="50" charset="-128"/>
              <a:ea typeface="ＭＳ Ｐゴシック" panose="020B0600070205080204" pitchFamily="50" charset="-128"/>
            </a:rPr>
            <a:t>総務費は、令和２年度において特別定額給付金事業の実施により大幅な増加となっている。また、令和４年度においては、決算剰余金の全額を基金に積み立てたことから、増加している。</a:t>
          </a:r>
        </a:p>
        <a:p>
          <a:r>
            <a:rPr kumimoji="1" lang="ja-JP" altLang="en-US" sz="1300">
              <a:latin typeface="ＭＳ Ｐゴシック" panose="020B0600070205080204" pitchFamily="50" charset="-128"/>
              <a:ea typeface="ＭＳ Ｐゴシック" panose="020B0600070205080204" pitchFamily="50" charset="-128"/>
            </a:rPr>
            <a:t>民生費は、全体的に増加傾向であり、さらに令和３年度、令和４年度においては、新型コロナウイルス感染症対策及び物価高騰対策等の各種給付金により増加している。</a:t>
          </a:r>
        </a:p>
        <a:p>
          <a:r>
            <a:rPr kumimoji="1" lang="ja-JP" altLang="en-US" sz="1300">
              <a:latin typeface="ＭＳ Ｐゴシック" panose="020B0600070205080204" pitchFamily="50" charset="-128"/>
              <a:ea typeface="ＭＳ Ｐゴシック" panose="020B0600070205080204" pitchFamily="50" charset="-128"/>
            </a:rPr>
            <a:t>教育費は、施設の老朽化対策のため施設改修・整備のため増加傾向にある。特に令和２年度においては、山手・精道中学校の建替工事が重なったことにより大幅に増加したが、令和３年度は以前の水準まで減少している。</a:t>
          </a:r>
        </a:p>
        <a:p>
          <a:r>
            <a:rPr kumimoji="1" lang="ja-JP" altLang="en-US" sz="1300">
              <a:latin typeface="ＭＳ Ｐゴシック" panose="020B0600070205080204" pitchFamily="50" charset="-128"/>
              <a:ea typeface="ＭＳ Ｐゴシック" panose="020B0600070205080204" pitchFamily="50" charset="-128"/>
            </a:rPr>
            <a:t>公債費は、市債償還元金の減少に伴い減少傾向となっている。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兵庫県芦屋市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財政基金は、決算剰余金などを積み立てるとともに、最小限の取り崩しに努めている。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兵庫県芦屋市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連結ベースにおいては、赤字は生じていない。</a:t>
          </a:r>
        </a:p>
        <a:p>
          <a:r>
            <a:rPr kumimoji="1" lang="ja-JP" altLang="en-US" sz="1400">
              <a:latin typeface="ＭＳ ゴシック" pitchFamily="49" charset="-128"/>
              <a:ea typeface="ＭＳ ゴシック" pitchFamily="49" charset="-128"/>
            </a:rPr>
            <a:t>今後も赤字とならないよう健全な財政運営に努める。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兵庫県芦屋市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元金償還金については、近年の公共事業のために借り入れた市債の償還が開始されることから、数年間は増加する見通しである。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兵庫県芦屋市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将来負担額の大きな割合を占める地方債残高は、ここ数年間は、借換抑制や繰上償還などにより、大きく減少してきた。</a:t>
          </a:r>
        </a:p>
        <a:p>
          <a:r>
            <a:rPr kumimoji="1" lang="ja-JP" altLang="en-US" sz="1400">
              <a:latin typeface="ＭＳ ゴシック" pitchFamily="49" charset="-128"/>
              <a:ea typeface="ＭＳ ゴシック" pitchFamily="49" charset="-128"/>
            </a:rPr>
            <a:t>令和元年度は、交付税算入割合の高い震災関連の市債の償還が進んだことにより基準財政需要額算入見込額が減少したものの、市税収入が一時的に増加したこと及び新発債が抑えられ地方債残高が減少したことから改善している。令和２年度は、山手・精道中学校の建替工事等により新たに地方債を発行したため、地方債残高が増加し、将来負担率が悪化していたが、令和３年度、４年度は償還額が借入額を上回り市債残高が減少したことから改善している。</a:t>
          </a:r>
        </a:p>
        <a:p>
          <a:r>
            <a:rPr kumimoji="1" lang="ja-JP" altLang="en-US" sz="1400">
              <a:latin typeface="ＭＳ ゴシック" pitchFamily="49" charset="-128"/>
              <a:ea typeface="ＭＳ ゴシック" pitchFamily="49" charset="-128"/>
            </a:rPr>
            <a:t>今後も、計画的な地方債の発行等により将来負担額が増加しないように努め、将来負担の健全化を図る。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兵庫県芦屋市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令和４年度は、決算剰余金の全額を財政基金、減債基金に積み立てたことにより全体として約３６．５億円増加している。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特定目的基金の一部は、使途を明示したふるさと寄附金を募っているため、一時的には積立てられるが、事業進捗に合わせて取り崩していくため、中長期的には減少傾向にある。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公共施設整備基金：教育文化および社会福祉その他の都市施設の整備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長寿社会福祉基金：長寿社会に向けて、在宅福祉の持続的向上を図り、高齢者及び障害者等にとって住みよい地域福祉社会の実現</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西田房子福祉基金：高齢者福祉（権利擁護施策）の向上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スポーツ振興基金：スポーツ振興を目的とする事業の推進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職員の退職手当基金：職員の退職手当支給の財源を積み立てる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公共施設整備基金：開発指導関連事業寄附金や森林環境譲与税等により０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６億円積立てたことにより増加した。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指定管理者からの修繕積立金やふるさと寄附金は、各基金に積み立てているため、基金の目的や積立ての経緯を踏まえて取崩しを行う。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令和４年度は、取崩しが不要となり、決算剰余金等を約３１．９億円積立てたことにより増加した。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災害等への備えのため、決算状況を踏まえつつ将来負担とのバランスを見ながら、可能な範囲で積み立てていくこととしている。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令和４年度は、取崩しを行うべき事業（償還）がなく、今後の方針のとおり、将来の地方債の償還に備え、決算剰余金を約３．３億円積み立てたことにより増加した。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令和６年度に公共用地取得費特別会計における地方債の一括償還を予定しているため、それに備えて毎年度計画的に積立てを行う予定としている。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DFFB60B-30B8-42D8-B14F-D527CE751E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DCF0D2E-6CE1-40E5-AD29-A9DA661C40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E6074956-096B-45B9-8A74-5E3EE05FE49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12F5D448-4705-4403-977F-5A526ED3C16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F9EF96A3-516C-46E7-B390-6A910D7CED3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21B77269-71CB-4FE1-AA34-C42B9A55271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兵庫県芦屋市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3D5ACC4F-DFE8-4E65-AF87-EDF0A4365D72}"/>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38F02B61-9D3A-4722-82F1-4C4AB0BFF4C5}"/>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1117B941-8124-4053-9D8D-E795D257A54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190169C3-DBC9-4334-89B0-04A9BF0A4665}"/>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64690730-6F5C-46D4-9DD4-FE86F28254D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71DEC3AA-20E4-4360-9221-84A290B3992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95,378
93,552
18.47
48,302,957
45,686,492
2,374,719
24,848,512
50,264,068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C7D6480B-F5C3-40B1-BF41-653F63E63C6E}"/>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7D748CF7-569C-423E-8491-3425ED3CC3B5}"/>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AF64F9D3-CD58-40CF-8C75-D0A84476959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1366FD01-ACBE-4161-B6AC-BAC0B88A22F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5DFBA6E4-D7F2-4126-B807-CB4886C879F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DB938C13-2390-4691-A61C-CE7CC708B1B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306CDBF3-B412-4177-A123-CA996A828A4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ACDEBC9C-567F-49AB-A336-B2CBB201835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5A8C9FCA-2829-4A4B-B8ED-578C3021493C}"/>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9C17EF0C-D9DC-4FBC-ADBA-FD92C551A6C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B6382E72-AA16-4399-B8F2-BF628CBDEF3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181ECDB9-424E-424D-83D2-A187C60734AB}"/>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1C059F5C-2F14-44A5-92E7-F3A527787D21}"/>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6DC4125A-DEE9-4B65-AA6A-BF0F7EE7D18D}"/>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19CB056F-88DF-4C33-9D90-FCD1F12A53F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53CBEFE1-3476-4338-9226-92FC347327F8}"/>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F0AD72D8-83E9-4577-A284-0C51573508B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F7D69FD0-FE0D-4A72-9EA4-2BC2D2D68BA2}"/>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5B76067C-AFD0-47BB-966E-C3F2725EFE31}"/>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C65A17C0-49A1-4B28-984E-527446C91CB4}"/>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D3ECD451-2AAD-4270-8E10-B7ACB50A95EE}"/>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3A558ABC-B9CA-4702-9AEF-AE7D8D660C34}"/>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C8C00BF9-0E57-442F-B94F-1DDD585E3C87}"/>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9CBDDDBD-7523-4A3E-A14B-3BD26CEC439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D1BDD893-F2B1-4AF5-95E3-2D6CBA52DAAA}"/>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3A07B9A5-8F36-4C06-8E86-3351D0FB665D}"/>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C1A1D67F-770B-4FC8-B54F-38A60CA18BA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DA94ED75-9CCD-41EF-98D5-CFEA96F37A46}"/>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A5ED233D-09B2-480F-B27C-A9FDE68115D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81CBAAD6-EFA3-449A-8A73-DA00EECDE36A}"/>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17D0ED21-0547-4989-9423-698A3B3A874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7D926225-A8D0-49A2-92C5-DAE51439A8C1}"/>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20041125-632A-44A3-8DB6-2CD7519044E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15985816-D97C-403B-B322-FBD0DE6DC6DB}"/>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EC9347FB-4230-42DA-9E17-C026C4EB3A71}"/>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と同程度である。本市においては昭和４０年代から５０年代に多くの公共施設を整備しており、今後、これらの施設を含む建替えや大規模修繕などが必要となることから、芦屋市公共施設等総合管理計画（平成２９年３月策定）及び公共施設の最適化構想（令和３年３月策定）に基づき、公共施設等の果たす役割や機能面の見直しを含めた長期的な視点を持って公共施設等の適正管理に努め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25C6A4BF-8BC1-4DF1-85CA-07167BA44B0B}"/>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B5B2E27B-1456-419B-9DE7-60B11BCC2346}"/>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9885ABFD-26E5-460B-AFE0-F50E8CD1F481}"/>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a:extLst>
            <a:ext uri="{FF2B5EF4-FFF2-40B4-BE49-F238E27FC236}">
              <a16:creationId xmlns:a16="http://schemas.microsoft.com/office/drawing/2014/main" id="{C5EC0DB9-3AE9-47C9-B982-00160A41E417}"/>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a:extLst>
            <a:ext uri="{FF2B5EF4-FFF2-40B4-BE49-F238E27FC236}">
              <a16:creationId xmlns:a16="http://schemas.microsoft.com/office/drawing/2014/main" id="{687499D3-A9BA-442F-8728-1B06577E46F4}"/>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a:extLst>
            <a:ext uri="{FF2B5EF4-FFF2-40B4-BE49-F238E27FC236}">
              <a16:creationId xmlns:a16="http://schemas.microsoft.com/office/drawing/2014/main" id="{03BD01B5-B7C7-4D33-AE18-4CD260594614}"/>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a:extLst>
            <a:ext uri="{FF2B5EF4-FFF2-40B4-BE49-F238E27FC236}">
              <a16:creationId xmlns:a16="http://schemas.microsoft.com/office/drawing/2014/main" id="{6C57BE25-74BB-4BA5-84A2-BF6E7C6F768D}"/>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a:extLst>
            <a:ext uri="{FF2B5EF4-FFF2-40B4-BE49-F238E27FC236}">
              <a16:creationId xmlns:a16="http://schemas.microsoft.com/office/drawing/2014/main" id="{E6510809-402E-48A9-85B6-F530DA44DFD5}"/>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a:extLst>
            <a:ext uri="{FF2B5EF4-FFF2-40B4-BE49-F238E27FC236}">
              <a16:creationId xmlns:a16="http://schemas.microsoft.com/office/drawing/2014/main" id="{41387795-C154-420A-8443-2EA3A35A7124}"/>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B729577E-363B-4160-B925-F09AB85604F3}"/>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FBF80B93-4630-4DA4-B114-5A7EC66A35C8}"/>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a:extLst>
            <a:ext uri="{FF2B5EF4-FFF2-40B4-BE49-F238E27FC236}">
              <a16:creationId xmlns:a16="http://schemas.microsoft.com/office/drawing/2014/main" id="{EDBE5645-FACB-455B-B2D7-BFD3E82B4112}"/>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a:extLst>
            <a:ext uri="{FF2B5EF4-FFF2-40B4-BE49-F238E27FC236}">
              <a16:creationId xmlns:a16="http://schemas.microsoft.com/office/drawing/2014/main" id="{16D85A38-B524-4880-B1CD-71854FF1D411}"/>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a:extLst>
            <a:ext uri="{FF2B5EF4-FFF2-40B4-BE49-F238E27FC236}">
              <a16:creationId xmlns:a16="http://schemas.microsoft.com/office/drawing/2014/main" id="{7A603277-44FE-4125-86ED-B3792AC80193}"/>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a:extLst>
            <a:ext uri="{FF2B5EF4-FFF2-40B4-BE49-F238E27FC236}">
              <a16:creationId xmlns:a16="http://schemas.microsoft.com/office/drawing/2014/main" id="{6645DD58-7867-4179-9454-46C9FB534905}"/>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a:extLst>
            <a:ext uri="{FF2B5EF4-FFF2-40B4-BE49-F238E27FC236}">
              <a16:creationId xmlns:a16="http://schemas.microsoft.com/office/drawing/2014/main" id="{41A19A40-E8E3-4342-8BC1-CC0A0B8EAC2A}"/>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a:extLst>
            <a:ext uri="{FF2B5EF4-FFF2-40B4-BE49-F238E27FC236}">
              <a16:creationId xmlns:a16="http://schemas.microsoft.com/office/drawing/2014/main" id="{855F14D2-2132-4AE0-B964-C1656E9EAED3}"/>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962712E8-30D2-4DC0-8E85-2533A4624D9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D8166EFA-5F7C-4064-AA1B-7D6CD71F2035}"/>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5422CB06-1417-4EE9-A709-85A520324934}"/>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139383</xdr:rowOff>
    </xdr:from>
    <xdr:to>
      <xdr:col>23</xdr:col>
      <xdr:colOff>85090</xdr:colOff>
      <xdr:row>34</xdr:row>
      <xdr:rowOff>65881</xdr:rowOff>
    </xdr:to>
    <xdr:cxnSp macro="">
      <xdr:nvCxnSpPr>
        <xdr:cNvPr id="69" name="直線コネクタ 68">
          <a:extLst>
            <a:ext uri="{FF2B5EF4-FFF2-40B4-BE49-F238E27FC236}">
              <a16:creationId xmlns:a16="http://schemas.microsoft.com/office/drawing/2014/main" id="{8DB125D1-AAE6-4C2A-A276-DCE8F08A0D23}"/>
            </a:ext>
          </a:extLst>
        </xdr:cNvPr>
        <xdr:cNvCxnSpPr/>
      </xdr:nvCxnSpPr>
      <xdr:spPr>
        <a:xfrm flipV="1">
          <a:off x="4760595" y="5368608"/>
          <a:ext cx="1270" cy="1298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69708</xdr:rowOff>
    </xdr:from>
    <xdr:ext cx="405111" cy="259045"/>
    <xdr:sp macro="" textlink="">
      <xdr:nvSpPr>
        <xdr:cNvPr id="70" name="有形固定資産減価償却率最小値テキスト">
          <a:extLst>
            <a:ext uri="{FF2B5EF4-FFF2-40B4-BE49-F238E27FC236}">
              <a16:creationId xmlns:a16="http://schemas.microsoft.com/office/drawing/2014/main" id="{DF59DA24-7EBC-48E3-82AF-D63162516685}"/>
            </a:ext>
          </a:extLst>
        </xdr:cNvPr>
        <xdr:cNvSpPr txBox="1"/>
      </xdr:nvSpPr>
      <xdr:spPr>
        <a:xfrm>
          <a:off x="4813300" y="6670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65881</xdr:rowOff>
    </xdr:from>
    <xdr:to>
      <xdr:col>23</xdr:col>
      <xdr:colOff>174625</xdr:colOff>
      <xdr:row>34</xdr:row>
      <xdr:rowOff>65881</xdr:rowOff>
    </xdr:to>
    <xdr:cxnSp macro="">
      <xdr:nvCxnSpPr>
        <xdr:cNvPr id="71" name="直線コネクタ 70">
          <a:extLst>
            <a:ext uri="{FF2B5EF4-FFF2-40B4-BE49-F238E27FC236}">
              <a16:creationId xmlns:a16="http://schemas.microsoft.com/office/drawing/2014/main" id="{F4E02DFB-22C8-4E64-BE31-A94B4CBCE9B1}"/>
            </a:ext>
          </a:extLst>
        </xdr:cNvPr>
        <xdr:cNvCxnSpPr/>
      </xdr:nvCxnSpPr>
      <xdr:spPr>
        <a:xfrm>
          <a:off x="4673600" y="66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86060</xdr:rowOff>
    </xdr:from>
    <xdr:ext cx="405111" cy="259045"/>
    <xdr:sp macro="" textlink="">
      <xdr:nvSpPr>
        <xdr:cNvPr id="72" name="有形固定資産減価償却率最大値テキスト">
          <a:extLst>
            <a:ext uri="{FF2B5EF4-FFF2-40B4-BE49-F238E27FC236}">
              <a16:creationId xmlns:a16="http://schemas.microsoft.com/office/drawing/2014/main" id="{21C44592-CECF-450A-9E95-804E312D5CFA}"/>
            </a:ext>
          </a:extLst>
        </xdr:cNvPr>
        <xdr:cNvSpPr txBox="1"/>
      </xdr:nvSpPr>
      <xdr:spPr>
        <a:xfrm>
          <a:off x="4813300" y="514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139383</xdr:rowOff>
    </xdr:from>
    <xdr:to>
      <xdr:col>23</xdr:col>
      <xdr:colOff>174625</xdr:colOff>
      <xdr:row>26</xdr:row>
      <xdr:rowOff>139383</xdr:rowOff>
    </xdr:to>
    <xdr:cxnSp macro="">
      <xdr:nvCxnSpPr>
        <xdr:cNvPr id="73" name="直線コネクタ 72">
          <a:extLst>
            <a:ext uri="{FF2B5EF4-FFF2-40B4-BE49-F238E27FC236}">
              <a16:creationId xmlns:a16="http://schemas.microsoft.com/office/drawing/2014/main" id="{4CDCA2DD-C7CA-4D88-9077-06571605AF88}"/>
            </a:ext>
          </a:extLst>
        </xdr:cNvPr>
        <xdr:cNvCxnSpPr/>
      </xdr:nvCxnSpPr>
      <xdr:spPr>
        <a:xfrm>
          <a:off x="4673600" y="536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28751</xdr:rowOff>
    </xdr:from>
    <xdr:ext cx="405111" cy="259045"/>
    <xdr:sp macro="" textlink="">
      <xdr:nvSpPr>
        <xdr:cNvPr id="74" name="有形固定資産減価償却率平均値テキスト">
          <a:extLst>
            <a:ext uri="{FF2B5EF4-FFF2-40B4-BE49-F238E27FC236}">
              <a16:creationId xmlns:a16="http://schemas.microsoft.com/office/drawing/2014/main" id="{1A581899-DF20-4135-92D2-FA6118163251}"/>
            </a:ext>
          </a:extLst>
        </xdr:cNvPr>
        <xdr:cNvSpPr txBox="1"/>
      </xdr:nvSpPr>
      <xdr:spPr>
        <a:xfrm>
          <a:off x="4813300" y="59437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5874</xdr:rowOff>
    </xdr:from>
    <xdr:to>
      <xdr:col>23</xdr:col>
      <xdr:colOff>136525</xdr:colOff>
      <xdr:row>31</xdr:row>
      <xdr:rowOff>107474</xdr:rowOff>
    </xdr:to>
    <xdr:sp macro="" textlink="">
      <xdr:nvSpPr>
        <xdr:cNvPr id="75" name="フローチャート: 判断 74">
          <a:extLst>
            <a:ext uri="{FF2B5EF4-FFF2-40B4-BE49-F238E27FC236}">
              <a16:creationId xmlns:a16="http://schemas.microsoft.com/office/drawing/2014/main" id="{CEBE4CAC-5F69-4DB9-8CBB-DBDB3ADB2D79}"/>
            </a:ext>
          </a:extLst>
        </xdr:cNvPr>
        <xdr:cNvSpPr/>
      </xdr:nvSpPr>
      <xdr:spPr>
        <a:xfrm>
          <a:off x="4711700" y="60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166529</xdr:rowOff>
    </xdr:from>
    <xdr:to>
      <xdr:col>19</xdr:col>
      <xdr:colOff>187325</xdr:colOff>
      <xdr:row>31</xdr:row>
      <xdr:rowOff>96679</xdr:rowOff>
    </xdr:to>
    <xdr:sp macro="" textlink="">
      <xdr:nvSpPr>
        <xdr:cNvPr id="76" name="フローチャート: 判断 75">
          <a:extLst>
            <a:ext uri="{FF2B5EF4-FFF2-40B4-BE49-F238E27FC236}">
              <a16:creationId xmlns:a16="http://schemas.microsoft.com/office/drawing/2014/main" id="{161B26FA-260C-40F6-A535-175D8800DD33}"/>
            </a:ext>
          </a:extLst>
        </xdr:cNvPr>
        <xdr:cNvSpPr/>
      </xdr:nvSpPr>
      <xdr:spPr>
        <a:xfrm>
          <a:off x="4000500" y="608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147638</xdr:rowOff>
    </xdr:from>
    <xdr:to>
      <xdr:col>15</xdr:col>
      <xdr:colOff>187325</xdr:colOff>
      <xdr:row>31</xdr:row>
      <xdr:rowOff>77788</xdr:rowOff>
    </xdr:to>
    <xdr:sp macro="" textlink="">
      <xdr:nvSpPr>
        <xdr:cNvPr id="77" name="フローチャート: 判断 76">
          <a:extLst>
            <a:ext uri="{FF2B5EF4-FFF2-40B4-BE49-F238E27FC236}">
              <a16:creationId xmlns:a16="http://schemas.microsoft.com/office/drawing/2014/main" id="{FC14C582-0A0E-4856-B54F-CF3CB25FFF4C}"/>
            </a:ext>
          </a:extLst>
        </xdr:cNvPr>
        <xdr:cNvSpPr/>
      </xdr:nvSpPr>
      <xdr:spPr>
        <a:xfrm>
          <a:off x="3238500" y="606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107156</xdr:rowOff>
    </xdr:from>
    <xdr:to>
      <xdr:col>11</xdr:col>
      <xdr:colOff>187325</xdr:colOff>
      <xdr:row>31</xdr:row>
      <xdr:rowOff>37306</xdr:rowOff>
    </xdr:to>
    <xdr:sp macro="" textlink="">
      <xdr:nvSpPr>
        <xdr:cNvPr id="78" name="フローチャート: 判断 77">
          <a:extLst>
            <a:ext uri="{FF2B5EF4-FFF2-40B4-BE49-F238E27FC236}">
              <a16:creationId xmlns:a16="http://schemas.microsoft.com/office/drawing/2014/main" id="{C2BBD6FA-703D-4459-B4C1-B72C79EBFAA7}"/>
            </a:ext>
          </a:extLst>
        </xdr:cNvPr>
        <xdr:cNvSpPr/>
      </xdr:nvSpPr>
      <xdr:spPr>
        <a:xfrm>
          <a:off x="2476500" y="602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69374</xdr:rowOff>
    </xdr:from>
    <xdr:to>
      <xdr:col>7</xdr:col>
      <xdr:colOff>187325</xdr:colOff>
      <xdr:row>30</xdr:row>
      <xdr:rowOff>170974</xdr:rowOff>
    </xdr:to>
    <xdr:sp macro="" textlink="">
      <xdr:nvSpPr>
        <xdr:cNvPr id="79" name="フローチャート: 判断 78">
          <a:extLst>
            <a:ext uri="{FF2B5EF4-FFF2-40B4-BE49-F238E27FC236}">
              <a16:creationId xmlns:a16="http://schemas.microsoft.com/office/drawing/2014/main" id="{41AD4542-D893-458C-83A1-367F80F7C789}"/>
            </a:ext>
          </a:extLst>
        </xdr:cNvPr>
        <xdr:cNvSpPr/>
      </xdr:nvSpPr>
      <xdr:spPr>
        <a:xfrm>
          <a:off x="1714500" y="59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1FD97152-9AC0-4E61-A64C-4819C0215A84}"/>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544B6683-81E3-4E0E-ADDE-B62C24F053AE}"/>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B9865622-B0E1-4855-802D-B4F792F98589}"/>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3A007C7-40F3-4685-98A2-A56C59CF1AF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64E88CEC-5ED0-4F6F-B1F7-5E39D114B4F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27464</xdr:rowOff>
    </xdr:from>
    <xdr:to>
      <xdr:col>23</xdr:col>
      <xdr:colOff>136525</xdr:colOff>
      <xdr:row>31</xdr:row>
      <xdr:rowOff>129064</xdr:rowOff>
    </xdr:to>
    <xdr:sp macro="" textlink="">
      <xdr:nvSpPr>
        <xdr:cNvPr id="85" name="楕円 84">
          <a:extLst>
            <a:ext uri="{FF2B5EF4-FFF2-40B4-BE49-F238E27FC236}">
              <a16:creationId xmlns:a16="http://schemas.microsoft.com/office/drawing/2014/main" id="{2986A69C-E87C-43DF-BADC-B88B9457967C}"/>
            </a:ext>
          </a:extLst>
        </xdr:cNvPr>
        <xdr:cNvSpPr/>
      </xdr:nvSpPr>
      <xdr:spPr>
        <a:xfrm>
          <a:off x="4711700" y="611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5891</xdr:rowOff>
    </xdr:from>
    <xdr:ext cx="405111" cy="259045"/>
    <xdr:sp macro="" textlink="">
      <xdr:nvSpPr>
        <xdr:cNvPr id="86" name="有形固定資産減価償却率該当値テキスト">
          <a:extLst>
            <a:ext uri="{FF2B5EF4-FFF2-40B4-BE49-F238E27FC236}">
              <a16:creationId xmlns:a16="http://schemas.microsoft.com/office/drawing/2014/main" id="{8D6B53D6-3CCC-4D0D-AFBD-0EC40D67B27D}"/>
            </a:ext>
          </a:extLst>
        </xdr:cNvPr>
        <xdr:cNvSpPr txBox="1"/>
      </xdr:nvSpPr>
      <xdr:spPr>
        <a:xfrm>
          <a:off x="4813300" y="609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11271</xdr:rowOff>
    </xdr:from>
    <xdr:to>
      <xdr:col>19</xdr:col>
      <xdr:colOff>187325</xdr:colOff>
      <xdr:row>31</xdr:row>
      <xdr:rowOff>112871</xdr:rowOff>
    </xdr:to>
    <xdr:sp macro="" textlink="">
      <xdr:nvSpPr>
        <xdr:cNvPr id="87" name="楕円 86">
          <a:extLst>
            <a:ext uri="{FF2B5EF4-FFF2-40B4-BE49-F238E27FC236}">
              <a16:creationId xmlns:a16="http://schemas.microsoft.com/office/drawing/2014/main" id="{0FF6B948-F63B-4B1A-8B7B-235E95471D3F}"/>
            </a:ext>
          </a:extLst>
        </xdr:cNvPr>
        <xdr:cNvSpPr/>
      </xdr:nvSpPr>
      <xdr:spPr>
        <a:xfrm>
          <a:off x="4000500" y="609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62071</xdr:rowOff>
    </xdr:from>
    <xdr:to>
      <xdr:col>23</xdr:col>
      <xdr:colOff>85725</xdr:colOff>
      <xdr:row>31</xdr:row>
      <xdr:rowOff>78264</xdr:rowOff>
    </xdr:to>
    <xdr:cxnSp macro="">
      <xdr:nvCxnSpPr>
        <xdr:cNvPr id="88" name="直線コネクタ 87">
          <a:extLst>
            <a:ext uri="{FF2B5EF4-FFF2-40B4-BE49-F238E27FC236}">
              <a16:creationId xmlns:a16="http://schemas.microsoft.com/office/drawing/2014/main" id="{47227C01-F8DA-4149-B77E-836518A8576D}"/>
            </a:ext>
          </a:extLst>
        </xdr:cNvPr>
        <xdr:cNvCxnSpPr/>
      </xdr:nvCxnSpPr>
      <xdr:spPr>
        <a:xfrm>
          <a:off x="4051300" y="6148546"/>
          <a:ext cx="7112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155734</xdr:rowOff>
    </xdr:from>
    <xdr:to>
      <xdr:col>15</xdr:col>
      <xdr:colOff>187325</xdr:colOff>
      <xdr:row>31</xdr:row>
      <xdr:rowOff>85884</xdr:rowOff>
    </xdr:to>
    <xdr:sp macro="" textlink="">
      <xdr:nvSpPr>
        <xdr:cNvPr id="89" name="楕円 88">
          <a:extLst>
            <a:ext uri="{FF2B5EF4-FFF2-40B4-BE49-F238E27FC236}">
              <a16:creationId xmlns:a16="http://schemas.microsoft.com/office/drawing/2014/main" id="{C32767AB-7253-4B18-BFA3-D7D1F6215007}"/>
            </a:ext>
          </a:extLst>
        </xdr:cNvPr>
        <xdr:cNvSpPr/>
      </xdr:nvSpPr>
      <xdr:spPr>
        <a:xfrm>
          <a:off x="3238500" y="607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35084</xdr:rowOff>
    </xdr:from>
    <xdr:to>
      <xdr:col>19</xdr:col>
      <xdr:colOff>136525</xdr:colOff>
      <xdr:row>31</xdr:row>
      <xdr:rowOff>62071</xdr:rowOff>
    </xdr:to>
    <xdr:cxnSp macro="">
      <xdr:nvCxnSpPr>
        <xdr:cNvPr id="90" name="直線コネクタ 89">
          <a:extLst>
            <a:ext uri="{FF2B5EF4-FFF2-40B4-BE49-F238E27FC236}">
              <a16:creationId xmlns:a16="http://schemas.microsoft.com/office/drawing/2014/main" id="{C31D322D-EC24-4CDA-A1F9-34AA2E19756E}"/>
            </a:ext>
          </a:extLst>
        </xdr:cNvPr>
        <xdr:cNvCxnSpPr/>
      </xdr:nvCxnSpPr>
      <xdr:spPr>
        <a:xfrm>
          <a:off x="3289300" y="6121559"/>
          <a:ext cx="7620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27464</xdr:rowOff>
    </xdr:from>
    <xdr:to>
      <xdr:col>11</xdr:col>
      <xdr:colOff>187325</xdr:colOff>
      <xdr:row>31</xdr:row>
      <xdr:rowOff>129064</xdr:rowOff>
    </xdr:to>
    <xdr:sp macro="" textlink="">
      <xdr:nvSpPr>
        <xdr:cNvPr id="91" name="楕円 90">
          <a:extLst>
            <a:ext uri="{FF2B5EF4-FFF2-40B4-BE49-F238E27FC236}">
              <a16:creationId xmlns:a16="http://schemas.microsoft.com/office/drawing/2014/main" id="{81756429-4512-41D9-840F-53745A2919A5}"/>
            </a:ext>
          </a:extLst>
        </xdr:cNvPr>
        <xdr:cNvSpPr/>
      </xdr:nvSpPr>
      <xdr:spPr>
        <a:xfrm>
          <a:off x="2476500" y="611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35084</xdr:rowOff>
    </xdr:from>
    <xdr:to>
      <xdr:col>15</xdr:col>
      <xdr:colOff>136525</xdr:colOff>
      <xdr:row>31</xdr:row>
      <xdr:rowOff>78264</xdr:rowOff>
    </xdr:to>
    <xdr:cxnSp macro="">
      <xdr:nvCxnSpPr>
        <xdr:cNvPr id="92" name="直線コネクタ 91">
          <a:extLst>
            <a:ext uri="{FF2B5EF4-FFF2-40B4-BE49-F238E27FC236}">
              <a16:creationId xmlns:a16="http://schemas.microsoft.com/office/drawing/2014/main" id="{8980C23B-412C-4796-AEC1-3D64FA06F2C8}"/>
            </a:ext>
          </a:extLst>
        </xdr:cNvPr>
        <xdr:cNvCxnSpPr/>
      </xdr:nvCxnSpPr>
      <xdr:spPr>
        <a:xfrm flipV="1">
          <a:off x="2527300" y="6121559"/>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476</xdr:rowOff>
    </xdr:from>
    <xdr:to>
      <xdr:col>7</xdr:col>
      <xdr:colOff>187325</xdr:colOff>
      <xdr:row>31</xdr:row>
      <xdr:rowOff>102076</xdr:rowOff>
    </xdr:to>
    <xdr:sp macro="" textlink="">
      <xdr:nvSpPr>
        <xdr:cNvPr id="93" name="楕円 92">
          <a:extLst>
            <a:ext uri="{FF2B5EF4-FFF2-40B4-BE49-F238E27FC236}">
              <a16:creationId xmlns:a16="http://schemas.microsoft.com/office/drawing/2014/main" id="{82B971BE-F721-4B1B-A52E-B61392F50049}"/>
            </a:ext>
          </a:extLst>
        </xdr:cNvPr>
        <xdr:cNvSpPr/>
      </xdr:nvSpPr>
      <xdr:spPr>
        <a:xfrm>
          <a:off x="1714500" y="608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51276</xdr:rowOff>
    </xdr:from>
    <xdr:to>
      <xdr:col>11</xdr:col>
      <xdr:colOff>136525</xdr:colOff>
      <xdr:row>31</xdr:row>
      <xdr:rowOff>78264</xdr:rowOff>
    </xdr:to>
    <xdr:cxnSp macro="">
      <xdr:nvCxnSpPr>
        <xdr:cNvPr id="94" name="直線コネクタ 93">
          <a:extLst>
            <a:ext uri="{FF2B5EF4-FFF2-40B4-BE49-F238E27FC236}">
              <a16:creationId xmlns:a16="http://schemas.microsoft.com/office/drawing/2014/main" id="{0AEB11BA-16E8-44D3-9C8C-448779FA2A7D}"/>
            </a:ext>
          </a:extLst>
        </xdr:cNvPr>
        <xdr:cNvCxnSpPr/>
      </xdr:nvCxnSpPr>
      <xdr:spPr>
        <a:xfrm>
          <a:off x="1765300" y="6137751"/>
          <a:ext cx="762000"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113206</xdr:rowOff>
    </xdr:from>
    <xdr:ext cx="405111" cy="259045"/>
    <xdr:sp macro="" textlink="">
      <xdr:nvSpPr>
        <xdr:cNvPr id="95" name="n_1aveValue有形固定資産減価償却率">
          <a:extLst>
            <a:ext uri="{FF2B5EF4-FFF2-40B4-BE49-F238E27FC236}">
              <a16:creationId xmlns:a16="http://schemas.microsoft.com/office/drawing/2014/main" id="{D3A3B024-7B69-4DDC-BBA4-6A891015B7B7}"/>
            </a:ext>
          </a:extLst>
        </xdr:cNvPr>
        <xdr:cNvSpPr txBox="1"/>
      </xdr:nvSpPr>
      <xdr:spPr>
        <a:xfrm>
          <a:off x="3836044" y="5856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94315</xdr:rowOff>
    </xdr:from>
    <xdr:ext cx="405111" cy="259045"/>
    <xdr:sp macro="" textlink="">
      <xdr:nvSpPr>
        <xdr:cNvPr id="96" name="n_2aveValue有形固定資産減価償却率">
          <a:extLst>
            <a:ext uri="{FF2B5EF4-FFF2-40B4-BE49-F238E27FC236}">
              <a16:creationId xmlns:a16="http://schemas.microsoft.com/office/drawing/2014/main" id="{9ACBF9A1-4DE4-4CF5-9ECE-7F3070434055}"/>
            </a:ext>
          </a:extLst>
        </xdr:cNvPr>
        <xdr:cNvSpPr txBox="1"/>
      </xdr:nvSpPr>
      <xdr:spPr>
        <a:xfrm>
          <a:off x="3086744" y="5837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53833</xdr:rowOff>
    </xdr:from>
    <xdr:ext cx="405111" cy="259045"/>
    <xdr:sp macro="" textlink="">
      <xdr:nvSpPr>
        <xdr:cNvPr id="97" name="n_3aveValue有形固定資産減価償却率">
          <a:extLst>
            <a:ext uri="{FF2B5EF4-FFF2-40B4-BE49-F238E27FC236}">
              <a16:creationId xmlns:a16="http://schemas.microsoft.com/office/drawing/2014/main" id="{EC87D790-8792-4BDC-9DED-4EB5DE509967}"/>
            </a:ext>
          </a:extLst>
        </xdr:cNvPr>
        <xdr:cNvSpPr txBox="1"/>
      </xdr:nvSpPr>
      <xdr:spPr>
        <a:xfrm>
          <a:off x="2324744" y="5797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16051</xdr:rowOff>
    </xdr:from>
    <xdr:ext cx="405111" cy="259045"/>
    <xdr:sp macro="" textlink="">
      <xdr:nvSpPr>
        <xdr:cNvPr id="98" name="n_4aveValue有形固定資産減価償却率">
          <a:extLst>
            <a:ext uri="{FF2B5EF4-FFF2-40B4-BE49-F238E27FC236}">
              <a16:creationId xmlns:a16="http://schemas.microsoft.com/office/drawing/2014/main" id="{E6884E33-C4F2-4303-B101-9A61D4FC12A6}"/>
            </a:ext>
          </a:extLst>
        </xdr:cNvPr>
        <xdr:cNvSpPr txBox="1"/>
      </xdr:nvSpPr>
      <xdr:spPr>
        <a:xfrm>
          <a:off x="1562744" y="575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103998</xdr:rowOff>
    </xdr:from>
    <xdr:ext cx="405111" cy="259045"/>
    <xdr:sp macro="" textlink="">
      <xdr:nvSpPr>
        <xdr:cNvPr id="99" name="n_1mainValue有形固定資産減価償却率">
          <a:extLst>
            <a:ext uri="{FF2B5EF4-FFF2-40B4-BE49-F238E27FC236}">
              <a16:creationId xmlns:a16="http://schemas.microsoft.com/office/drawing/2014/main" id="{2E40F395-F5E0-46B5-BCCD-45FBD408F3AC}"/>
            </a:ext>
          </a:extLst>
        </xdr:cNvPr>
        <xdr:cNvSpPr txBox="1"/>
      </xdr:nvSpPr>
      <xdr:spPr>
        <a:xfrm>
          <a:off x="3836044" y="6190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77011</xdr:rowOff>
    </xdr:from>
    <xdr:ext cx="405111" cy="259045"/>
    <xdr:sp macro="" textlink="">
      <xdr:nvSpPr>
        <xdr:cNvPr id="100" name="n_2mainValue有形固定資産減価償却率">
          <a:extLst>
            <a:ext uri="{FF2B5EF4-FFF2-40B4-BE49-F238E27FC236}">
              <a16:creationId xmlns:a16="http://schemas.microsoft.com/office/drawing/2014/main" id="{B85F4D18-A7BA-4CC7-8727-D9CED43CADF3}"/>
            </a:ext>
          </a:extLst>
        </xdr:cNvPr>
        <xdr:cNvSpPr txBox="1"/>
      </xdr:nvSpPr>
      <xdr:spPr>
        <a:xfrm>
          <a:off x="3086744" y="616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120191</xdr:rowOff>
    </xdr:from>
    <xdr:ext cx="405111" cy="259045"/>
    <xdr:sp macro="" textlink="">
      <xdr:nvSpPr>
        <xdr:cNvPr id="101" name="n_3mainValue有形固定資産減価償却率">
          <a:extLst>
            <a:ext uri="{FF2B5EF4-FFF2-40B4-BE49-F238E27FC236}">
              <a16:creationId xmlns:a16="http://schemas.microsoft.com/office/drawing/2014/main" id="{1024B115-5A7D-421C-8216-70E594A5BCBE}"/>
            </a:ext>
          </a:extLst>
        </xdr:cNvPr>
        <xdr:cNvSpPr txBox="1"/>
      </xdr:nvSpPr>
      <xdr:spPr>
        <a:xfrm>
          <a:off x="2324744" y="620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93203</xdr:rowOff>
    </xdr:from>
    <xdr:ext cx="405111" cy="259045"/>
    <xdr:sp macro="" textlink="">
      <xdr:nvSpPr>
        <xdr:cNvPr id="102" name="n_4mainValue有形固定資産減価償却率">
          <a:extLst>
            <a:ext uri="{FF2B5EF4-FFF2-40B4-BE49-F238E27FC236}">
              <a16:creationId xmlns:a16="http://schemas.microsoft.com/office/drawing/2014/main" id="{C11B15F2-9169-4928-A409-17C2F3985693}"/>
            </a:ext>
          </a:extLst>
        </xdr:cNvPr>
        <xdr:cNvSpPr txBox="1"/>
      </xdr:nvSpPr>
      <xdr:spPr>
        <a:xfrm>
          <a:off x="1562744" y="6179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87868058-6423-45B6-9B16-A192C3D97ED8}"/>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E9F9B164-84FC-4DB3-8CA7-36E41433BC51}"/>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F7583978-B92C-4AEF-8D1F-50D452D1478E}"/>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D8703BBE-D954-4E08-93F8-6CB62CDF8F7D}"/>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6DA8F115-A18F-41E7-BEA9-1677E0A80104}"/>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2481ED8A-2422-4359-A948-FE9BB6A090F1}"/>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DB953272-9C1E-4264-A79A-4C3590346EA7}"/>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1B506C78-371C-4645-8AF6-B54227B0D6D8}"/>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0221015A-3FC0-4E23-93BE-5069B66FFF15}"/>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F229276F-9634-445D-9EE3-B3136982F94E}"/>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3534F3DE-6DF1-4B75-8676-D4071726F51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CD1C4155-C06E-415D-824F-3F47ED54A1FC}"/>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4CE9D82D-8AAF-4656-9D60-ECC413B65E73}"/>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と同程度である。本市においては阪神・淡路大震災に係る地方債により、一般会計の地方債残高が平成１３年度には１、１１９億円となったが、借換抑制や繰上償還、公共事業を控えることなどにより、近年では５００億円程度まで縮減することができた。公共施設の老朽化対策や駅前再開発事業等により地方債の発行が見込まれるが、事業の精査により地方債の抑制を行い、将来負担額の減少に努める。なお、令和４年度は、地方債残高の減少及び充当可能基金の増加等により数値が減少した。</a:t>
          </a: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C89273CD-A0A3-428F-899C-C526ED27420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71EC2BA0-FEE0-45D6-A0D7-09F372D8934F}"/>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C7AF7956-4353-4CC0-850F-340220860122}"/>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1992F40A-1C0B-4D42-9382-AFCDD812FCA8}"/>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EB342A46-5B21-4893-8784-997FF3B4F083}"/>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E2533920-E1D4-4E3A-AF92-49623439AAD5}"/>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a:extLst>
            <a:ext uri="{FF2B5EF4-FFF2-40B4-BE49-F238E27FC236}">
              <a16:creationId xmlns:a16="http://schemas.microsoft.com/office/drawing/2014/main" id="{CBAD4632-5BDB-4621-85AD-713486A8860F}"/>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5DF803DC-61E8-4241-BCD0-93C60AEDE741}"/>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5DE64A24-796B-4F77-BDAF-6291576EEE34}"/>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BB397D9A-9344-4E56-91A7-2428F4E64BFD}"/>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A6E90D86-1CCC-4500-95D6-2D275305CD1E}"/>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EEEE9F41-4393-4AC6-8195-F08F260ED462}"/>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68A428E2-E1DF-45B1-B7E6-2C81FF78B3B2}"/>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75005188-6D9E-4E99-A391-35EE8C5C31BE}"/>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23DB047D-A3CE-44F7-B16E-422F638B6B11}"/>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7F5F8ACE-7F77-4452-8A97-28F11A212859}"/>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7C874F30-BA2E-42A0-B1A5-D9068786E129}"/>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162188</xdr:rowOff>
    </xdr:to>
    <xdr:cxnSp macro="">
      <xdr:nvCxnSpPr>
        <xdr:cNvPr id="133" name="直線コネクタ 132">
          <a:extLst>
            <a:ext uri="{FF2B5EF4-FFF2-40B4-BE49-F238E27FC236}">
              <a16:creationId xmlns:a16="http://schemas.microsoft.com/office/drawing/2014/main" id="{B20165BF-CD59-499D-AC83-0B4867CA27F8}"/>
            </a:ext>
          </a:extLst>
        </xdr:cNvPr>
        <xdr:cNvCxnSpPr/>
      </xdr:nvCxnSpPr>
      <xdr:spPr>
        <a:xfrm flipV="1">
          <a:off x="14793595" y="5261428"/>
          <a:ext cx="1269" cy="150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166015</xdr:rowOff>
    </xdr:from>
    <xdr:ext cx="469744" cy="259045"/>
    <xdr:sp macro="" textlink="">
      <xdr:nvSpPr>
        <xdr:cNvPr id="134" name="債務償還比率最小値テキスト">
          <a:extLst>
            <a:ext uri="{FF2B5EF4-FFF2-40B4-BE49-F238E27FC236}">
              <a16:creationId xmlns:a16="http://schemas.microsoft.com/office/drawing/2014/main" id="{4B23992D-D106-410D-8832-7CD4784F61BF}"/>
            </a:ext>
          </a:extLst>
        </xdr:cNvPr>
        <xdr:cNvSpPr txBox="1"/>
      </xdr:nvSpPr>
      <xdr:spPr>
        <a:xfrm>
          <a:off x="14846300" y="6766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162188</xdr:rowOff>
    </xdr:from>
    <xdr:to>
      <xdr:col>76</xdr:col>
      <xdr:colOff>111125</xdr:colOff>
      <xdr:row>34</xdr:row>
      <xdr:rowOff>162188</xdr:rowOff>
    </xdr:to>
    <xdr:cxnSp macro="">
      <xdr:nvCxnSpPr>
        <xdr:cNvPr id="135" name="直線コネクタ 134">
          <a:extLst>
            <a:ext uri="{FF2B5EF4-FFF2-40B4-BE49-F238E27FC236}">
              <a16:creationId xmlns:a16="http://schemas.microsoft.com/office/drawing/2014/main" id="{52660AE2-272F-436D-94C2-66447259D7D7}"/>
            </a:ext>
          </a:extLst>
        </xdr:cNvPr>
        <xdr:cNvCxnSpPr/>
      </xdr:nvCxnSpPr>
      <xdr:spPr>
        <a:xfrm>
          <a:off x="14706600" y="676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B69511FC-AC7A-49BE-ABBB-0575E67A600B}"/>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523EF2C4-379A-45D3-92EC-9161CB6AF238}"/>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43868</xdr:rowOff>
    </xdr:from>
    <xdr:ext cx="469744" cy="259045"/>
    <xdr:sp macro="" textlink="">
      <xdr:nvSpPr>
        <xdr:cNvPr id="138" name="債務償還比率平均値テキスト">
          <a:extLst>
            <a:ext uri="{FF2B5EF4-FFF2-40B4-BE49-F238E27FC236}">
              <a16:creationId xmlns:a16="http://schemas.microsoft.com/office/drawing/2014/main" id="{8EE47650-E110-4AD0-A97E-FD148EB6F6EC}"/>
            </a:ext>
          </a:extLst>
        </xdr:cNvPr>
        <xdr:cNvSpPr txBox="1"/>
      </xdr:nvSpPr>
      <xdr:spPr>
        <a:xfrm>
          <a:off x="14846300" y="5958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65441</xdr:rowOff>
    </xdr:from>
    <xdr:to>
      <xdr:col>76</xdr:col>
      <xdr:colOff>73025</xdr:colOff>
      <xdr:row>30</xdr:row>
      <xdr:rowOff>167041</xdr:rowOff>
    </xdr:to>
    <xdr:sp macro="" textlink="">
      <xdr:nvSpPr>
        <xdr:cNvPr id="139" name="フローチャート: 判断 138">
          <a:extLst>
            <a:ext uri="{FF2B5EF4-FFF2-40B4-BE49-F238E27FC236}">
              <a16:creationId xmlns:a16="http://schemas.microsoft.com/office/drawing/2014/main" id="{766CEDC0-E61E-44E3-AA67-EDD35A04B30D}"/>
            </a:ext>
          </a:extLst>
        </xdr:cNvPr>
        <xdr:cNvSpPr/>
      </xdr:nvSpPr>
      <xdr:spPr>
        <a:xfrm>
          <a:off x="14744700" y="59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168420</xdr:rowOff>
    </xdr:from>
    <xdr:to>
      <xdr:col>72</xdr:col>
      <xdr:colOff>123825</xdr:colOff>
      <xdr:row>30</xdr:row>
      <xdr:rowOff>98570</xdr:rowOff>
    </xdr:to>
    <xdr:sp macro="" textlink="">
      <xdr:nvSpPr>
        <xdr:cNvPr id="140" name="フローチャート: 判断 139">
          <a:extLst>
            <a:ext uri="{FF2B5EF4-FFF2-40B4-BE49-F238E27FC236}">
              <a16:creationId xmlns:a16="http://schemas.microsoft.com/office/drawing/2014/main" id="{0DE9B495-3740-4BE9-9F13-7FFE1560C5D9}"/>
            </a:ext>
          </a:extLst>
        </xdr:cNvPr>
        <xdr:cNvSpPr/>
      </xdr:nvSpPr>
      <xdr:spPr>
        <a:xfrm>
          <a:off x="14033500" y="59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85680</xdr:rowOff>
    </xdr:from>
    <xdr:to>
      <xdr:col>68</xdr:col>
      <xdr:colOff>123825</xdr:colOff>
      <xdr:row>32</xdr:row>
      <xdr:rowOff>15830</xdr:rowOff>
    </xdr:to>
    <xdr:sp macro="" textlink="">
      <xdr:nvSpPr>
        <xdr:cNvPr id="141" name="フローチャート: 判断 140">
          <a:extLst>
            <a:ext uri="{FF2B5EF4-FFF2-40B4-BE49-F238E27FC236}">
              <a16:creationId xmlns:a16="http://schemas.microsoft.com/office/drawing/2014/main" id="{00F53AE9-2122-4343-A50D-E84964A76EF6}"/>
            </a:ext>
          </a:extLst>
        </xdr:cNvPr>
        <xdr:cNvSpPr/>
      </xdr:nvSpPr>
      <xdr:spPr>
        <a:xfrm>
          <a:off x="13271500" y="617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107116</xdr:rowOff>
    </xdr:from>
    <xdr:to>
      <xdr:col>64</xdr:col>
      <xdr:colOff>123825</xdr:colOff>
      <xdr:row>32</xdr:row>
      <xdr:rowOff>37266</xdr:rowOff>
    </xdr:to>
    <xdr:sp macro="" textlink="">
      <xdr:nvSpPr>
        <xdr:cNvPr id="142" name="フローチャート: 判断 141">
          <a:extLst>
            <a:ext uri="{FF2B5EF4-FFF2-40B4-BE49-F238E27FC236}">
              <a16:creationId xmlns:a16="http://schemas.microsoft.com/office/drawing/2014/main" id="{63993628-DED6-4E2C-80B9-3170C6A6ADCD}"/>
            </a:ext>
          </a:extLst>
        </xdr:cNvPr>
        <xdr:cNvSpPr/>
      </xdr:nvSpPr>
      <xdr:spPr>
        <a:xfrm>
          <a:off x="12509500" y="619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116677</xdr:rowOff>
    </xdr:from>
    <xdr:to>
      <xdr:col>60</xdr:col>
      <xdr:colOff>123825</xdr:colOff>
      <xdr:row>32</xdr:row>
      <xdr:rowOff>46827</xdr:rowOff>
    </xdr:to>
    <xdr:sp macro="" textlink="">
      <xdr:nvSpPr>
        <xdr:cNvPr id="143" name="フローチャート: 判断 142">
          <a:extLst>
            <a:ext uri="{FF2B5EF4-FFF2-40B4-BE49-F238E27FC236}">
              <a16:creationId xmlns:a16="http://schemas.microsoft.com/office/drawing/2014/main" id="{C3D257D8-4E72-441D-B6D0-830239AE1866}"/>
            </a:ext>
          </a:extLst>
        </xdr:cNvPr>
        <xdr:cNvSpPr/>
      </xdr:nvSpPr>
      <xdr:spPr>
        <a:xfrm>
          <a:off x="11747500" y="620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1DB8FD9F-5299-4E90-8A8E-8C2F4310765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A45DF472-EAB6-43BC-B7C9-82B35E615EF7}"/>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B4A2A0BF-BCA6-4548-AEDD-AC28DC898759}"/>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3A599A9D-FAEF-4757-8261-EE833B61DE5D}"/>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9B7A33DA-26FD-4577-922C-973DE9CF6326}"/>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47707</xdr:rowOff>
    </xdr:from>
    <xdr:to>
      <xdr:col>76</xdr:col>
      <xdr:colOff>73025</xdr:colOff>
      <xdr:row>30</xdr:row>
      <xdr:rowOff>149307</xdr:rowOff>
    </xdr:to>
    <xdr:sp macro="" textlink="">
      <xdr:nvSpPr>
        <xdr:cNvPr id="149" name="楕円 148">
          <a:extLst>
            <a:ext uri="{FF2B5EF4-FFF2-40B4-BE49-F238E27FC236}">
              <a16:creationId xmlns:a16="http://schemas.microsoft.com/office/drawing/2014/main" id="{3AB45F90-AD9D-4029-AFE1-E807F49D7244}"/>
            </a:ext>
          </a:extLst>
        </xdr:cNvPr>
        <xdr:cNvSpPr/>
      </xdr:nvSpPr>
      <xdr:spPr>
        <a:xfrm>
          <a:off x="14744700" y="596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70584</xdr:rowOff>
    </xdr:from>
    <xdr:ext cx="469744" cy="259045"/>
    <xdr:sp macro="" textlink="">
      <xdr:nvSpPr>
        <xdr:cNvPr id="150" name="債務償還比率該当値テキスト">
          <a:extLst>
            <a:ext uri="{FF2B5EF4-FFF2-40B4-BE49-F238E27FC236}">
              <a16:creationId xmlns:a16="http://schemas.microsoft.com/office/drawing/2014/main" id="{16091C23-9DB1-441E-AFBA-CA1EC525A11E}"/>
            </a:ext>
          </a:extLst>
        </xdr:cNvPr>
        <xdr:cNvSpPr txBox="1"/>
      </xdr:nvSpPr>
      <xdr:spPr>
        <a:xfrm>
          <a:off x="14846300" y="581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161054</xdr:rowOff>
    </xdr:from>
    <xdr:to>
      <xdr:col>72</xdr:col>
      <xdr:colOff>123825</xdr:colOff>
      <xdr:row>31</xdr:row>
      <xdr:rowOff>91204</xdr:rowOff>
    </xdr:to>
    <xdr:sp macro="" textlink="">
      <xdr:nvSpPr>
        <xdr:cNvPr id="151" name="楕円 150">
          <a:extLst>
            <a:ext uri="{FF2B5EF4-FFF2-40B4-BE49-F238E27FC236}">
              <a16:creationId xmlns:a16="http://schemas.microsoft.com/office/drawing/2014/main" id="{04D3EBC3-F7BC-41F4-BF09-51305A16A04A}"/>
            </a:ext>
          </a:extLst>
        </xdr:cNvPr>
        <xdr:cNvSpPr/>
      </xdr:nvSpPr>
      <xdr:spPr>
        <a:xfrm>
          <a:off x="14033500" y="607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98507</xdr:rowOff>
    </xdr:from>
    <xdr:to>
      <xdr:col>76</xdr:col>
      <xdr:colOff>22225</xdr:colOff>
      <xdr:row>31</xdr:row>
      <xdr:rowOff>40404</xdr:rowOff>
    </xdr:to>
    <xdr:cxnSp macro="">
      <xdr:nvCxnSpPr>
        <xdr:cNvPr id="152" name="直線コネクタ 151">
          <a:extLst>
            <a:ext uri="{FF2B5EF4-FFF2-40B4-BE49-F238E27FC236}">
              <a16:creationId xmlns:a16="http://schemas.microsoft.com/office/drawing/2014/main" id="{641364B9-F08B-4E48-949B-FD887019F5AF}"/>
            </a:ext>
          </a:extLst>
        </xdr:cNvPr>
        <xdr:cNvCxnSpPr/>
      </xdr:nvCxnSpPr>
      <xdr:spPr>
        <a:xfrm flipV="1">
          <a:off x="14084300" y="6013532"/>
          <a:ext cx="711200" cy="11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66131</xdr:rowOff>
    </xdr:from>
    <xdr:to>
      <xdr:col>68</xdr:col>
      <xdr:colOff>123825</xdr:colOff>
      <xdr:row>32</xdr:row>
      <xdr:rowOff>167731</xdr:rowOff>
    </xdr:to>
    <xdr:sp macro="" textlink="">
      <xdr:nvSpPr>
        <xdr:cNvPr id="153" name="楕円 152">
          <a:extLst>
            <a:ext uri="{FF2B5EF4-FFF2-40B4-BE49-F238E27FC236}">
              <a16:creationId xmlns:a16="http://schemas.microsoft.com/office/drawing/2014/main" id="{8D1180CD-3FC7-4D02-96D1-1D18E293710D}"/>
            </a:ext>
          </a:extLst>
        </xdr:cNvPr>
        <xdr:cNvSpPr/>
      </xdr:nvSpPr>
      <xdr:spPr>
        <a:xfrm>
          <a:off x="13271500" y="632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40404</xdr:rowOff>
    </xdr:from>
    <xdr:to>
      <xdr:col>72</xdr:col>
      <xdr:colOff>73025</xdr:colOff>
      <xdr:row>32</xdr:row>
      <xdr:rowOff>116931</xdr:rowOff>
    </xdr:to>
    <xdr:cxnSp macro="">
      <xdr:nvCxnSpPr>
        <xdr:cNvPr id="154" name="直線コネクタ 153">
          <a:extLst>
            <a:ext uri="{FF2B5EF4-FFF2-40B4-BE49-F238E27FC236}">
              <a16:creationId xmlns:a16="http://schemas.microsoft.com/office/drawing/2014/main" id="{56E71F92-5665-4545-B1C2-496EEEDB23C7}"/>
            </a:ext>
          </a:extLst>
        </xdr:cNvPr>
        <xdr:cNvCxnSpPr/>
      </xdr:nvCxnSpPr>
      <xdr:spPr>
        <a:xfrm flipV="1">
          <a:off x="13322300" y="6126879"/>
          <a:ext cx="762000" cy="24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92928</xdr:rowOff>
    </xdr:from>
    <xdr:to>
      <xdr:col>64</xdr:col>
      <xdr:colOff>123825</xdr:colOff>
      <xdr:row>32</xdr:row>
      <xdr:rowOff>23078</xdr:rowOff>
    </xdr:to>
    <xdr:sp macro="" textlink="">
      <xdr:nvSpPr>
        <xdr:cNvPr id="155" name="楕円 154">
          <a:extLst>
            <a:ext uri="{FF2B5EF4-FFF2-40B4-BE49-F238E27FC236}">
              <a16:creationId xmlns:a16="http://schemas.microsoft.com/office/drawing/2014/main" id="{44891D20-19B8-4D0A-849E-A581E91F2CC4}"/>
            </a:ext>
          </a:extLst>
        </xdr:cNvPr>
        <xdr:cNvSpPr/>
      </xdr:nvSpPr>
      <xdr:spPr>
        <a:xfrm>
          <a:off x="12509500" y="617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143728</xdr:rowOff>
    </xdr:from>
    <xdr:to>
      <xdr:col>68</xdr:col>
      <xdr:colOff>73025</xdr:colOff>
      <xdr:row>32</xdr:row>
      <xdr:rowOff>116931</xdr:rowOff>
    </xdr:to>
    <xdr:cxnSp macro="">
      <xdr:nvCxnSpPr>
        <xdr:cNvPr id="156" name="直線コネクタ 155">
          <a:extLst>
            <a:ext uri="{FF2B5EF4-FFF2-40B4-BE49-F238E27FC236}">
              <a16:creationId xmlns:a16="http://schemas.microsoft.com/office/drawing/2014/main" id="{076E1935-F1BD-4CF0-A91A-80E2705FCAE6}"/>
            </a:ext>
          </a:extLst>
        </xdr:cNvPr>
        <xdr:cNvCxnSpPr/>
      </xdr:nvCxnSpPr>
      <xdr:spPr>
        <a:xfrm>
          <a:off x="12560300" y="6230203"/>
          <a:ext cx="762000" cy="14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16818</xdr:rowOff>
    </xdr:from>
    <xdr:to>
      <xdr:col>60</xdr:col>
      <xdr:colOff>123825</xdr:colOff>
      <xdr:row>33</xdr:row>
      <xdr:rowOff>118418</xdr:rowOff>
    </xdr:to>
    <xdr:sp macro="" textlink="">
      <xdr:nvSpPr>
        <xdr:cNvPr id="157" name="楕円 156">
          <a:extLst>
            <a:ext uri="{FF2B5EF4-FFF2-40B4-BE49-F238E27FC236}">
              <a16:creationId xmlns:a16="http://schemas.microsoft.com/office/drawing/2014/main" id="{B8FEB5DD-2448-4EED-B5DD-43019B5148E7}"/>
            </a:ext>
          </a:extLst>
        </xdr:cNvPr>
        <xdr:cNvSpPr/>
      </xdr:nvSpPr>
      <xdr:spPr>
        <a:xfrm>
          <a:off x="11747500" y="644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143728</xdr:rowOff>
    </xdr:from>
    <xdr:to>
      <xdr:col>64</xdr:col>
      <xdr:colOff>73025</xdr:colOff>
      <xdr:row>33</xdr:row>
      <xdr:rowOff>67618</xdr:rowOff>
    </xdr:to>
    <xdr:cxnSp macro="">
      <xdr:nvCxnSpPr>
        <xdr:cNvPr id="158" name="直線コネクタ 157">
          <a:extLst>
            <a:ext uri="{FF2B5EF4-FFF2-40B4-BE49-F238E27FC236}">
              <a16:creationId xmlns:a16="http://schemas.microsoft.com/office/drawing/2014/main" id="{58345867-59EA-4628-A0FD-69B9A5EB7F18}"/>
            </a:ext>
          </a:extLst>
        </xdr:cNvPr>
        <xdr:cNvCxnSpPr/>
      </xdr:nvCxnSpPr>
      <xdr:spPr>
        <a:xfrm flipV="1">
          <a:off x="11798300" y="6230203"/>
          <a:ext cx="762000" cy="26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115097</xdr:rowOff>
    </xdr:from>
    <xdr:ext cx="469744" cy="259045"/>
    <xdr:sp macro="" textlink="">
      <xdr:nvSpPr>
        <xdr:cNvPr id="159" name="n_1aveValue債務償還比率">
          <a:extLst>
            <a:ext uri="{FF2B5EF4-FFF2-40B4-BE49-F238E27FC236}">
              <a16:creationId xmlns:a16="http://schemas.microsoft.com/office/drawing/2014/main" id="{6CF51F07-FFAE-4A91-8713-B0414F83E847}"/>
            </a:ext>
          </a:extLst>
        </xdr:cNvPr>
        <xdr:cNvSpPr txBox="1"/>
      </xdr:nvSpPr>
      <xdr:spPr>
        <a:xfrm>
          <a:off x="13836727" y="568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32357</xdr:rowOff>
    </xdr:from>
    <xdr:ext cx="469744" cy="259045"/>
    <xdr:sp macro="" textlink="">
      <xdr:nvSpPr>
        <xdr:cNvPr id="160" name="n_2aveValue債務償還比率">
          <a:extLst>
            <a:ext uri="{FF2B5EF4-FFF2-40B4-BE49-F238E27FC236}">
              <a16:creationId xmlns:a16="http://schemas.microsoft.com/office/drawing/2014/main" id="{3B6E3D7D-AFFE-4BA6-8331-5B58D77441D9}"/>
            </a:ext>
          </a:extLst>
        </xdr:cNvPr>
        <xdr:cNvSpPr txBox="1"/>
      </xdr:nvSpPr>
      <xdr:spPr>
        <a:xfrm>
          <a:off x="13087427" y="594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28393</xdr:rowOff>
    </xdr:from>
    <xdr:ext cx="469744" cy="259045"/>
    <xdr:sp macro="" textlink="">
      <xdr:nvSpPr>
        <xdr:cNvPr id="161" name="n_3aveValue債務償還比率">
          <a:extLst>
            <a:ext uri="{FF2B5EF4-FFF2-40B4-BE49-F238E27FC236}">
              <a16:creationId xmlns:a16="http://schemas.microsoft.com/office/drawing/2014/main" id="{74A43A20-D683-4084-9609-8EE5E95CC312}"/>
            </a:ext>
          </a:extLst>
        </xdr:cNvPr>
        <xdr:cNvSpPr txBox="1"/>
      </xdr:nvSpPr>
      <xdr:spPr>
        <a:xfrm>
          <a:off x="12325427" y="628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63354</xdr:rowOff>
    </xdr:from>
    <xdr:ext cx="469744" cy="259045"/>
    <xdr:sp macro="" textlink="">
      <xdr:nvSpPr>
        <xdr:cNvPr id="162" name="n_4aveValue債務償還比率">
          <a:extLst>
            <a:ext uri="{FF2B5EF4-FFF2-40B4-BE49-F238E27FC236}">
              <a16:creationId xmlns:a16="http://schemas.microsoft.com/office/drawing/2014/main" id="{E12C989F-0400-4106-82E0-06EBEAC0C9BA}"/>
            </a:ext>
          </a:extLst>
        </xdr:cNvPr>
        <xdr:cNvSpPr txBox="1"/>
      </xdr:nvSpPr>
      <xdr:spPr>
        <a:xfrm>
          <a:off x="11563427" y="597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82331</xdr:rowOff>
    </xdr:from>
    <xdr:ext cx="469744" cy="259045"/>
    <xdr:sp macro="" textlink="">
      <xdr:nvSpPr>
        <xdr:cNvPr id="163" name="n_1mainValue債務償還比率">
          <a:extLst>
            <a:ext uri="{FF2B5EF4-FFF2-40B4-BE49-F238E27FC236}">
              <a16:creationId xmlns:a16="http://schemas.microsoft.com/office/drawing/2014/main" id="{0037B27F-2D31-4BC7-807C-934380F0DD68}"/>
            </a:ext>
          </a:extLst>
        </xdr:cNvPr>
        <xdr:cNvSpPr txBox="1"/>
      </xdr:nvSpPr>
      <xdr:spPr>
        <a:xfrm>
          <a:off x="13836727" y="616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158858</xdr:rowOff>
    </xdr:from>
    <xdr:ext cx="469744" cy="259045"/>
    <xdr:sp macro="" textlink="">
      <xdr:nvSpPr>
        <xdr:cNvPr id="164" name="n_2mainValue債務償還比率">
          <a:extLst>
            <a:ext uri="{FF2B5EF4-FFF2-40B4-BE49-F238E27FC236}">
              <a16:creationId xmlns:a16="http://schemas.microsoft.com/office/drawing/2014/main" id="{FFE547CC-7EEB-460B-B0A5-595A0496B741}"/>
            </a:ext>
          </a:extLst>
        </xdr:cNvPr>
        <xdr:cNvSpPr txBox="1"/>
      </xdr:nvSpPr>
      <xdr:spPr>
        <a:xfrm>
          <a:off x="13087427" y="6416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39605</xdr:rowOff>
    </xdr:from>
    <xdr:ext cx="469744" cy="259045"/>
    <xdr:sp macro="" textlink="">
      <xdr:nvSpPr>
        <xdr:cNvPr id="165" name="n_3mainValue債務償還比率">
          <a:extLst>
            <a:ext uri="{FF2B5EF4-FFF2-40B4-BE49-F238E27FC236}">
              <a16:creationId xmlns:a16="http://schemas.microsoft.com/office/drawing/2014/main" id="{DB2BB1BD-A610-4663-9CDD-5C79CECB3E2E}"/>
            </a:ext>
          </a:extLst>
        </xdr:cNvPr>
        <xdr:cNvSpPr txBox="1"/>
      </xdr:nvSpPr>
      <xdr:spPr>
        <a:xfrm>
          <a:off x="12325427" y="5954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109545</xdr:rowOff>
    </xdr:from>
    <xdr:ext cx="469744" cy="259045"/>
    <xdr:sp macro="" textlink="">
      <xdr:nvSpPr>
        <xdr:cNvPr id="166" name="n_4mainValue債務償還比率">
          <a:extLst>
            <a:ext uri="{FF2B5EF4-FFF2-40B4-BE49-F238E27FC236}">
              <a16:creationId xmlns:a16="http://schemas.microsoft.com/office/drawing/2014/main" id="{AA1E4255-0AD7-410A-8BA2-1904DD4D672C}"/>
            </a:ext>
          </a:extLst>
        </xdr:cNvPr>
        <xdr:cNvSpPr txBox="1"/>
      </xdr:nvSpPr>
      <xdr:spPr>
        <a:xfrm>
          <a:off x="11563427" y="653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69683738-48A3-451E-98CD-0A719F5A960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A3A598EC-676C-492D-B7C1-1FFA906150D1}"/>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AA4BCA08-74F6-4A9D-AA64-EAAA1A32FCB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343F9A2B-253E-4DCA-88B3-5777FD589E42}"/>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351BF305-77DC-4E2D-9089-B545A6D05D5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0DCFB53F-3C2A-44F8-AA8A-1725C8D864A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CAC0A6A-C555-4C5E-8E14-231D198645E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5B05F02-15B0-415E-A651-A58745A8E3C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AAA75FD-8E15-45EA-98E9-C74A8E4102B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5CA2041-BCD9-4A50-9591-17F1071E81B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兵庫県芦屋市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FA3DEEE-C42F-4C1E-8A97-BC04A04FE89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4AAA07B-96B4-4328-8753-2ACB17E6133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1F14D1F-4BBE-4ADF-973A-EF2E233806F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AC7655F-26A7-4C60-863D-51507E63191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4F6FF2A-F7A9-4BE7-8E29-102297A43DE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F65AF6B-30A9-420B-8C99-8F62E2FB2E3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95,378
93,552
18.47
48,302,957
45,686,492
2,374,719
24,848,512
50,264,068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FF7AE48-9361-4AB4-AF9A-BDDA222F8A8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260AC54-9D7C-4F65-83C4-F713622B479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159A34C-6497-4B43-83A6-7C7F25DE98B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9EBD036-B742-48CC-B408-17F2B2ADA55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6B4A91A-4DA7-4A57-88A2-458C47361D4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C6F5808-9CED-429E-926E-3DECA6D50B9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CA2C5A8-0BA6-4AB3-BE73-6AF097E7E9E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9D03829-1A00-4483-B181-63CD2D43F5E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FA97514-D22C-4FAC-9FBF-B37DFD71A76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6376101-3CC9-4ADF-8225-2EE88184D16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34B47D4-DF9B-4159-AB4C-E7E0C15ACB4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627111C-E82F-4E44-88AD-50BF948AF7E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8DBAF69-8B5F-4F46-9DB2-B41A1721FC5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4228FC6-F0B5-4038-A138-62CBC2D1D5F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1E13C08-5A8B-4712-88CA-918978978C1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DDACA3A-EBCD-49DF-9AA2-4EF70194755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C076C49-8138-4986-B709-42E41AF0E44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66D36B8-E0ED-4ED6-8BD1-2F915F2AD50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927B518-7811-4EF8-89B4-FF645650E63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841A7D9-612B-4D15-B1CA-C153878CACE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0D8D961-BAC6-4A9C-83B6-78F9D5D0799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997878E-959E-4008-A430-04724EE7F94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AF87A3E-261E-4A5E-BC06-000B62CDDD8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FFA78C4-773C-4C7D-8FA7-20614F1E3F1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B5FA98D-08AB-46E3-9403-3C8A7CD066B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7B18665-6476-4683-B1BA-143B1D75F63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652D2D9-6838-4C68-8C04-D3B6198B3F2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8854772-E4B4-4DCF-A025-05FFB92E477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E286BA6-7E0E-4018-B5B2-771DB5DADDC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33937DA-084A-4973-9FD0-5C02AC478A4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38B69CC-5940-45DC-A8CA-8AEB9FE1F66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1B083B-E933-4714-916E-C6BA82C3BCA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1ED1E520-159B-426D-A6A2-7BBFD9322648}"/>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117124E1-BFB2-489D-9DE9-C0D54E2E09A9}"/>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D3BDBCC-4326-4783-9B99-2EC962592B49}"/>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73731EF1-B70F-49D8-B932-C0CE00F45CD7}"/>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806FB9B0-8F1B-42BA-888F-0B238973B097}"/>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2EFECFD2-6E30-4E3A-8D24-C6EB0628E4AB}"/>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D58468B7-B8B1-460B-A565-2BAD20670EFD}"/>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CFDA8810-B596-42DF-8B73-E74157512E8B}"/>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9EFFD21C-A639-42E6-B69A-E95B86B0A999}"/>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DD6E3E3F-5BA9-4B2C-BEB0-E836BDD4323F}"/>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CD06CD0-5F66-43D9-A43E-41572E33E25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FDE3764F-4644-442B-A8C7-F5DF9C4D80CE}"/>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925BBEDD-874E-4784-A1E3-B1201BF42EA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42808FFE-D93E-499C-93CA-B52F9C87C173}"/>
            </a:ext>
          </a:extLst>
        </xdr:cNvPr>
        <xdr:cNvCxnSpPr/>
      </xdr:nvCxnSpPr>
      <xdr:spPr>
        <a:xfrm flipV="1">
          <a:off x="4634865" y="5747385"/>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道路】&#10;有形固定資産減価償却率最小値テキスト">
          <a:extLst>
            <a:ext uri="{FF2B5EF4-FFF2-40B4-BE49-F238E27FC236}">
              <a16:creationId xmlns:a16="http://schemas.microsoft.com/office/drawing/2014/main" id="{61324537-8E6A-4F88-9CD4-759A49D61E70}"/>
            </a:ext>
          </a:extLst>
        </xdr:cNvPr>
        <xdr:cNvSpPr txBox="1"/>
      </xdr:nvSpPr>
      <xdr:spPr>
        <a:xfrm>
          <a:off x="4673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D4E7F172-4E9B-48D2-8B49-031E54D97C64}"/>
            </a:ext>
          </a:extLst>
        </xdr:cNvPr>
        <xdr:cNvCxnSpPr/>
      </xdr:nvCxnSpPr>
      <xdr:spPr>
        <a:xfrm>
          <a:off x="4546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60" name="【道路】&#10;有形固定資産減価償却率最大値テキスト">
          <a:extLst>
            <a:ext uri="{FF2B5EF4-FFF2-40B4-BE49-F238E27FC236}">
              <a16:creationId xmlns:a16="http://schemas.microsoft.com/office/drawing/2014/main" id="{150C4E29-F9D0-4CCC-89B1-B17C01B2A1FA}"/>
            </a:ext>
          </a:extLst>
        </xdr:cNvPr>
        <xdr:cNvSpPr txBox="1"/>
      </xdr:nvSpPr>
      <xdr:spPr>
        <a:xfrm>
          <a:off x="4673600" y="552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1" name="直線コネクタ 60">
          <a:extLst>
            <a:ext uri="{FF2B5EF4-FFF2-40B4-BE49-F238E27FC236}">
              <a16:creationId xmlns:a16="http://schemas.microsoft.com/office/drawing/2014/main" id="{17DB9FDD-240A-4573-B1EC-DA3D53B69094}"/>
            </a:ext>
          </a:extLst>
        </xdr:cNvPr>
        <xdr:cNvCxnSpPr/>
      </xdr:nvCxnSpPr>
      <xdr:spPr>
        <a:xfrm>
          <a:off x="4546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71137</xdr:rowOff>
    </xdr:from>
    <xdr:ext cx="405111" cy="259045"/>
    <xdr:sp macro="" textlink="">
      <xdr:nvSpPr>
        <xdr:cNvPr id="62" name="【道路】&#10;有形固定資産減価償却率平均値テキスト">
          <a:extLst>
            <a:ext uri="{FF2B5EF4-FFF2-40B4-BE49-F238E27FC236}">
              <a16:creationId xmlns:a16="http://schemas.microsoft.com/office/drawing/2014/main" id="{92CEFF57-D63F-4E93-98B3-159620755A91}"/>
            </a:ext>
          </a:extLst>
        </xdr:cNvPr>
        <xdr:cNvSpPr txBox="1"/>
      </xdr:nvSpPr>
      <xdr:spPr>
        <a:xfrm>
          <a:off x="4673600" y="641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3" name="フローチャート: 判断 62">
          <a:extLst>
            <a:ext uri="{FF2B5EF4-FFF2-40B4-BE49-F238E27FC236}">
              <a16:creationId xmlns:a16="http://schemas.microsoft.com/office/drawing/2014/main" id="{2ED4498D-B364-456D-AAD3-BE750488B832}"/>
            </a:ext>
          </a:extLst>
        </xdr:cNvPr>
        <xdr:cNvSpPr/>
      </xdr:nvSpPr>
      <xdr:spPr>
        <a:xfrm>
          <a:off x="4584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36830</xdr:rowOff>
    </xdr:from>
    <xdr:to>
      <xdr:col>20</xdr:col>
      <xdr:colOff>38100</xdr:colOff>
      <xdr:row>38</xdr:row>
      <xdr:rowOff>138430</xdr:rowOff>
    </xdr:to>
    <xdr:sp macro="" textlink="">
      <xdr:nvSpPr>
        <xdr:cNvPr id="64" name="フローチャート: 判断 63">
          <a:extLst>
            <a:ext uri="{FF2B5EF4-FFF2-40B4-BE49-F238E27FC236}">
              <a16:creationId xmlns:a16="http://schemas.microsoft.com/office/drawing/2014/main" id="{90E163AF-30B3-47BA-8295-DBAD77BBA345}"/>
            </a:ext>
          </a:extLst>
        </xdr:cNvPr>
        <xdr:cNvSpPr/>
      </xdr:nvSpPr>
      <xdr:spPr>
        <a:xfrm>
          <a:off x="3746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166370</xdr:rowOff>
    </xdr:from>
    <xdr:to>
      <xdr:col>15</xdr:col>
      <xdr:colOff>101600</xdr:colOff>
      <xdr:row>38</xdr:row>
      <xdr:rowOff>96520</xdr:rowOff>
    </xdr:to>
    <xdr:sp macro="" textlink="">
      <xdr:nvSpPr>
        <xdr:cNvPr id="65" name="フローチャート: 判断 64">
          <a:extLst>
            <a:ext uri="{FF2B5EF4-FFF2-40B4-BE49-F238E27FC236}">
              <a16:creationId xmlns:a16="http://schemas.microsoft.com/office/drawing/2014/main" id="{D4FBAFC6-A0B2-4445-ADEB-206362E02474}"/>
            </a:ext>
          </a:extLst>
        </xdr:cNvPr>
        <xdr:cNvSpPr/>
      </xdr:nvSpPr>
      <xdr:spPr>
        <a:xfrm>
          <a:off x="2857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a16="http://schemas.microsoft.com/office/drawing/2014/main" id="{292C5D22-8B1E-48A5-8D3E-B7B85A5B3787}"/>
            </a:ext>
          </a:extLst>
        </xdr:cNvPr>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109220</xdr:rowOff>
    </xdr:from>
    <xdr:to>
      <xdr:col>6</xdr:col>
      <xdr:colOff>38100</xdr:colOff>
      <xdr:row>38</xdr:row>
      <xdr:rowOff>39370</xdr:rowOff>
    </xdr:to>
    <xdr:sp macro="" textlink="">
      <xdr:nvSpPr>
        <xdr:cNvPr id="67" name="フローチャート: 判断 66">
          <a:extLst>
            <a:ext uri="{FF2B5EF4-FFF2-40B4-BE49-F238E27FC236}">
              <a16:creationId xmlns:a16="http://schemas.microsoft.com/office/drawing/2014/main" id="{5FAD9BA7-CD28-4A44-84A9-946327A67153}"/>
            </a:ext>
          </a:extLst>
        </xdr:cNvPr>
        <xdr:cNvSpPr/>
      </xdr:nvSpPr>
      <xdr:spPr>
        <a:xfrm>
          <a:off x="1079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A2D4AF0-8D9C-4A1B-B04B-2A4D36A6EE6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CECB4FB-5CDF-4962-9FD1-744D2FA54F7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8C8049D-B871-4FD7-84D4-C0E6294E86D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DC05043-D27E-4160-BA6D-009E6015789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72AED28-96C5-4F86-9233-F8E8A66F737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113030</xdr:rowOff>
    </xdr:from>
    <xdr:to>
      <xdr:col>24</xdr:col>
      <xdr:colOff>114300</xdr:colOff>
      <xdr:row>41</xdr:row>
      <xdr:rowOff>43180</xdr:rowOff>
    </xdr:to>
    <xdr:sp macro="" textlink="">
      <xdr:nvSpPr>
        <xdr:cNvPr id="73" name="楕円 72">
          <a:extLst>
            <a:ext uri="{FF2B5EF4-FFF2-40B4-BE49-F238E27FC236}">
              <a16:creationId xmlns:a16="http://schemas.microsoft.com/office/drawing/2014/main" id="{C4D739AB-28E6-4EAC-8090-68A71E6D35BA}"/>
            </a:ext>
          </a:extLst>
        </xdr:cNvPr>
        <xdr:cNvSpPr/>
      </xdr:nvSpPr>
      <xdr:spPr>
        <a:xfrm>
          <a:off x="45847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91457</xdr:rowOff>
    </xdr:from>
    <xdr:ext cx="405111" cy="259045"/>
    <xdr:sp macro="" textlink="">
      <xdr:nvSpPr>
        <xdr:cNvPr id="74" name="【道路】&#10;有形固定資産減価償却率該当値テキスト">
          <a:extLst>
            <a:ext uri="{FF2B5EF4-FFF2-40B4-BE49-F238E27FC236}">
              <a16:creationId xmlns:a16="http://schemas.microsoft.com/office/drawing/2014/main" id="{3887554E-3703-4D60-A392-7E565C1F96CC}"/>
            </a:ext>
          </a:extLst>
        </xdr:cNvPr>
        <xdr:cNvSpPr txBox="1"/>
      </xdr:nvSpPr>
      <xdr:spPr>
        <a:xfrm>
          <a:off x="4673600" y="694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114935</xdr:rowOff>
    </xdr:from>
    <xdr:to>
      <xdr:col>20</xdr:col>
      <xdr:colOff>38100</xdr:colOff>
      <xdr:row>41</xdr:row>
      <xdr:rowOff>45085</xdr:rowOff>
    </xdr:to>
    <xdr:sp macro="" textlink="">
      <xdr:nvSpPr>
        <xdr:cNvPr id="75" name="楕円 74">
          <a:extLst>
            <a:ext uri="{FF2B5EF4-FFF2-40B4-BE49-F238E27FC236}">
              <a16:creationId xmlns:a16="http://schemas.microsoft.com/office/drawing/2014/main" id="{9F323E6D-DCAD-413B-A7D3-F571588C84D6}"/>
            </a:ext>
          </a:extLst>
        </xdr:cNvPr>
        <xdr:cNvSpPr/>
      </xdr:nvSpPr>
      <xdr:spPr>
        <a:xfrm>
          <a:off x="3746500" y="697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163830</xdr:rowOff>
    </xdr:from>
    <xdr:to>
      <xdr:col>24</xdr:col>
      <xdr:colOff>63500</xdr:colOff>
      <xdr:row>40</xdr:row>
      <xdr:rowOff>165735</xdr:rowOff>
    </xdr:to>
    <xdr:cxnSp macro="">
      <xdr:nvCxnSpPr>
        <xdr:cNvPr id="76" name="直線コネクタ 75">
          <a:extLst>
            <a:ext uri="{FF2B5EF4-FFF2-40B4-BE49-F238E27FC236}">
              <a16:creationId xmlns:a16="http://schemas.microsoft.com/office/drawing/2014/main" id="{330892DF-012B-4670-A069-2AAC142B3766}"/>
            </a:ext>
          </a:extLst>
        </xdr:cNvPr>
        <xdr:cNvCxnSpPr/>
      </xdr:nvCxnSpPr>
      <xdr:spPr>
        <a:xfrm flipV="1">
          <a:off x="3797300" y="702183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132080</xdr:rowOff>
    </xdr:from>
    <xdr:to>
      <xdr:col>15</xdr:col>
      <xdr:colOff>101600</xdr:colOff>
      <xdr:row>41</xdr:row>
      <xdr:rowOff>62230</xdr:rowOff>
    </xdr:to>
    <xdr:sp macro="" textlink="">
      <xdr:nvSpPr>
        <xdr:cNvPr id="77" name="楕円 76">
          <a:extLst>
            <a:ext uri="{FF2B5EF4-FFF2-40B4-BE49-F238E27FC236}">
              <a16:creationId xmlns:a16="http://schemas.microsoft.com/office/drawing/2014/main" id="{EBBD7C1B-2961-454D-8B21-88E3E5ADBA4F}"/>
            </a:ext>
          </a:extLst>
        </xdr:cNvPr>
        <xdr:cNvSpPr/>
      </xdr:nvSpPr>
      <xdr:spPr>
        <a:xfrm>
          <a:off x="28575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165735</xdr:rowOff>
    </xdr:from>
    <xdr:to>
      <xdr:col>19</xdr:col>
      <xdr:colOff>177800</xdr:colOff>
      <xdr:row>41</xdr:row>
      <xdr:rowOff>11430</xdr:rowOff>
    </xdr:to>
    <xdr:cxnSp macro="">
      <xdr:nvCxnSpPr>
        <xdr:cNvPr id="78" name="直線コネクタ 77">
          <a:extLst>
            <a:ext uri="{FF2B5EF4-FFF2-40B4-BE49-F238E27FC236}">
              <a16:creationId xmlns:a16="http://schemas.microsoft.com/office/drawing/2014/main" id="{48E4B4D0-E3D8-49A7-89B3-9FC8100E8E1F}"/>
            </a:ext>
          </a:extLst>
        </xdr:cNvPr>
        <xdr:cNvCxnSpPr/>
      </xdr:nvCxnSpPr>
      <xdr:spPr>
        <a:xfrm flipV="1">
          <a:off x="2908300" y="702373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124460</xdr:rowOff>
    </xdr:from>
    <xdr:to>
      <xdr:col>10</xdr:col>
      <xdr:colOff>165100</xdr:colOff>
      <xdr:row>41</xdr:row>
      <xdr:rowOff>54610</xdr:rowOff>
    </xdr:to>
    <xdr:sp macro="" textlink="">
      <xdr:nvSpPr>
        <xdr:cNvPr id="79" name="楕円 78">
          <a:extLst>
            <a:ext uri="{FF2B5EF4-FFF2-40B4-BE49-F238E27FC236}">
              <a16:creationId xmlns:a16="http://schemas.microsoft.com/office/drawing/2014/main" id="{9CFE5A3C-AE04-4E9B-A712-93467328794C}"/>
            </a:ext>
          </a:extLst>
        </xdr:cNvPr>
        <xdr:cNvSpPr/>
      </xdr:nvSpPr>
      <xdr:spPr>
        <a:xfrm>
          <a:off x="19685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3810</xdr:rowOff>
    </xdr:from>
    <xdr:to>
      <xdr:col>15</xdr:col>
      <xdr:colOff>50800</xdr:colOff>
      <xdr:row>41</xdr:row>
      <xdr:rowOff>11430</xdr:rowOff>
    </xdr:to>
    <xdr:cxnSp macro="">
      <xdr:nvCxnSpPr>
        <xdr:cNvPr id="80" name="直線コネクタ 79">
          <a:extLst>
            <a:ext uri="{FF2B5EF4-FFF2-40B4-BE49-F238E27FC236}">
              <a16:creationId xmlns:a16="http://schemas.microsoft.com/office/drawing/2014/main" id="{630DDF6F-E4C0-429E-9589-4766E432714D}"/>
            </a:ext>
          </a:extLst>
        </xdr:cNvPr>
        <xdr:cNvCxnSpPr/>
      </xdr:nvCxnSpPr>
      <xdr:spPr>
        <a:xfrm>
          <a:off x="2019300" y="7033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122555</xdr:rowOff>
    </xdr:from>
    <xdr:to>
      <xdr:col>6</xdr:col>
      <xdr:colOff>38100</xdr:colOff>
      <xdr:row>41</xdr:row>
      <xdr:rowOff>52705</xdr:rowOff>
    </xdr:to>
    <xdr:sp macro="" textlink="">
      <xdr:nvSpPr>
        <xdr:cNvPr id="81" name="楕円 80">
          <a:extLst>
            <a:ext uri="{FF2B5EF4-FFF2-40B4-BE49-F238E27FC236}">
              <a16:creationId xmlns:a16="http://schemas.microsoft.com/office/drawing/2014/main" id="{FD893BBC-A758-4FDC-AC20-03281D462431}"/>
            </a:ext>
          </a:extLst>
        </xdr:cNvPr>
        <xdr:cNvSpPr/>
      </xdr:nvSpPr>
      <xdr:spPr>
        <a:xfrm>
          <a:off x="1079500" y="698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1905</xdr:rowOff>
    </xdr:from>
    <xdr:to>
      <xdr:col>10</xdr:col>
      <xdr:colOff>114300</xdr:colOff>
      <xdr:row>41</xdr:row>
      <xdr:rowOff>3810</xdr:rowOff>
    </xdr:to>
    <xdr:cxnSp macro="">
      <xdr:nvCxnSpPr>
        <xdr:cNvPr id="82" name="直線コネクタ 81">
          <a:extLst>
            <a:ext uri="{FF2B5EF4-FFF2-40B4-BE49-F238E27FC236}">
              <a16:creationId xmlns:a16="http://schemas.microsoft.com/office/drawing/2014/main" id="{2ADF4E57-D4D2-497B-BB3E-9B839DD94371}"/>
            </a:ext>
          </a:extLst>
        </xdr:cNvPr>
        <xdr:cNvCxnSpPr/>
      </xdr:nvCxnSpPr>
      <xdr:spPr>
        <a:xfrm>
          <a:off x="1130300" y="703135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154957</xdr:rowOff>
    </xdr:from>
    <xdr:ext cx="405111" cy="259045"/>
    <xdr:sp macro="" textlink="">
      <xdr:nvSpPr>
        <xdr:cNvPr id="83" name="n_1aveValue【道路】&#10;有形固定資産減価償却率">
          <a:extLst>
            <a:ext uri="{FF2B5EF4-FFF2-40B4-BE49-F238E27FC236}">
              <a16:creationId xmlns:a16="http://schemas.microsoft.com/office/drawing/2014/main" id="{3887D61C-690B-4472-882A-EC4339653A20}"/>
            </a:ext>
          </a:extLst>
        </xdr:cNvPr>
        <xdr:cNvSpPr txBox="1"/>
      </xdr:nvSpPr>
      <xdr:spPr>
        <a:xfrm>
          <a:off x="35820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113047</xdr:rowOff>
    </xdr:from>
    <xdr:ext cx="405111" cy="259045"/>
    <xdr:sp macro="" textlink="">
      <xdr:nvSpPr>
        <xdr:cNvPr id="84" name="n_2aveValue【道路】&#10;有形固定資産減価償却率">
          <a:extLst>
            <a:ext uri="{FF2B5EF4-FFF2-40B4-BE49-F238E27FC236}">
              <a16:creationId xmlns:a16="http://schemas.microsoft.com/office/drawing/2014/main" id="{CADE16BC-5CD6-45A0-8A9C-785D6C68F75D}"/>
            </a:ext>
          </a:extLst>
        </xdr:cNvPr>
        <xdr:cNvSpPr txBox="1"/>
      </xdr:nvSpPr>
      <xdr:spPr>
        <a:xfrm>
          <a:off x="2705744" y="628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80662</xdr:rowOff>
    </xdr:from>
    <xdr:ext cx="405111" cy="259045"/>
    <xdr:sp macro="" textlink="">
      <xdr:nvSpPr>
        <xdr:cNvPr id="85" name="n_3aveValue【道路】&#10;有形固定資産減価償却率">
          <a:extLst>
            <a:ext uri="{FF2B5EF4-FFF2-40B4-BE49-F238E27FC236}">
              <a16:creationId xmlns:a16="http://schemas.microsoft.com/office/drawing/2014/main" id="{3C2B8798-7D04-465F-BA5F-5071F715B19C}"/>
            </a:ext>
          </a:extLst>
        </xdr:cNvPr>
        <xdr:cNvSpPr txBox="1"/>
      </xdr:nvSpPr>
      <xdr:spPr>
        <a:xfrm>
          <a:off x="1816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55897</xdr:rowOff>
    </xdr:from>
    <xdr:ext cx="405111" cy="259045"/>
    <xdr:sp macro="" textlink="">
      <xdr:nvSpPr>
        <xdr:cNvPr id="86" name="n_4aveValue【道路】&#10;有形固定資産減価償却率">
          <a:extLst>
            <a:ext uri="{FF2B5EF4-FFF2-40B4-BE49-F238E27FC236}">
              <a16:creationId xmlns:a16="http://schemas.microsoft.com/office/drawing/2014/main" id="{66DEAB1E-1478-423D-B2D5-64D6EF820FF2}"/>
            </a:ext>
          </a:extLst>
        </xdr:cNvPr>
        <xdr:cNvSpPr txBox="1"/>
      </xdr:nvSpPr>
      <xdr:spPr>
        <a:xfrm>
          <a:off x="927744"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36212</xdr:rowOff>
    </xdr:from>
    <xdr:ext cx="405111" cy="259045"/>
    <xdr:sp macro="" textlink="">
      <xdr:nvSpPr>
        <xdr:cNvPr id="87" name="n_1mainValue【道路】&#10;有形固定資産減価償却率">
          <a:extLst>
            <a:ext uri="{FF2B5EF4-FFF2-40B4-BE49-F238E27FC236}">
              <a16:creationId xmlns:a16="http://schemas.microsoft.com/office/drawing/2014/main" id="{2C99EF5D-3626-498B-BC6C-521BAF2C9B61}"/>
            </a:ext>
          </a:extLst>
        </xdr:cNvPr>
        <xdr:cNvSpPr txBox="1"/>
      </xdr:nvSpPr>
      <xdr:spPr>
        <a:xfrm>
          <a:off x="3582044" y="706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53357</xdr:rowOff>
    </xdr:from>
    <xdr:ext cx="405111" cy="259045"/>
    <xdr:sp macro="" textlink="">
      <xdr:nvSpPr>
        <xdr:cNvPr id="88" name="n_2mainValue【道路】&#10;有形固定資産減価償却率">
          <a:extLst>
            <a:ext uri="{FF2B5EF4-FFF2-40B4-BE49-F238E27FC236}">
              <a16:creationId xmlns:a16="http://schemas.microsoft.com/office/drawing/2014/main" id="{FF6D1EE0-A57E-45A4-AEFD-2B3D69274F5B}"/>
            </a:ext>
          </a:extLst>
        </xdr:cNvPr>
        <xdr:cNvSpPr txBox="1"/>
      </xdr:nvSpPr>
      <xdr:spPr>
        <a:xfrm>
          <a:off x="2705744" y="708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45737</xdr:rowOff>
    </xdr:from>
    <xdr:ext cx="405111" cy="259045"/>
    <xdr:sp macro="" textlink="">
      <xdr:nvSpPr>
        <xdr:cNvPr id="89" name="n_3mainValue【道路】&#10;有形固定資産減価償却率">
          <a:extLst>
            <a:ext uri="{FF2B5EF4-FFF2-40B4-BE49-F238E27FC236}">
              <a16:creationId xmlns:a16="http://schemas.microsoft.com/office/drawing/2014/main" id="{FA9D5AF6-19BC-4C42-8BB5-469F33BD9918}"/>
            </a:ext>
          </a:extLst>
        </xdr:cNvPr>
        <xdr:cNvSpPr txBox="1"/>
      </xdr:nvSpPr>
      <xdr:spPr>
        <a:xfrm>
          <a:off x="1816744"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43832</xdr:rowOff>
    </xdr:from>
    <xdr:ext cx="405111" cy="259045"/>
    <xdr:sp macro="" textlink="">
      <xdr:nvSpPr>
        <xdr:cNvPr id="90" name="n_4mainValue【道路】&#10;有形固定資産減価償却率">
          <a:extLst>
            <a:ext uri="{FF2B5EF4-FFF2-40B4-BE49-F238E27FC236}">
              <a16:creationId xmlns:a16="http://schemas.microsoft.com/office/drawing/2014/main" id="{3D7772B8-DA9F-4991-8852-41462997FB06}"/>
            </a:ext>
          </a:extLst>
        </xdr:cNvPr>
        <xdr:cNvSpPr txBox="1"/>
      </xdr:nvSpPr>
      <xdr:spPr>
        <a:xfrm>
          <a:off x="927744" y="707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37180F9A-A29F-4B81-8F3F-D908D37F19D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9074F183-373A-4978-B0E3-578FBA5962A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9CC3FC30-26F5-4C10-8B0E-319203A453F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357E832B-1083-498D-BA48-209F9974172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14703D1E-2478-4EFE-BE54-372D192F0CE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5BA8FE82-1FAD-4D4B-85A6-680F67D2416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D41552A8-A619-4E71-8F8E-6920741D469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6DF5358A-B084-40D5-B4EC-7F535B5E3BD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B6F03BC0-7800-4EC8-865F-278BC807D4A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FCA1CBB8-644F-42D4-A08F-768382484C4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514704DD-7140-4F3D-AD6A-6F6FF2FDC0D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4B59A405-FC69-490E-ACB1-0E66D40B183B}"/>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F342BBCB-C993-4D9B-BEF1-DE876D17DBD7}"/>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30C32317-A8A1-4DB9-8ADD-8EE75F15F3BD}"/>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AA11169D-1FCF-48AA-B729-6B34DF4E305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F370CC34-7B6B-4087-AB1D-2B59676F1E9D}"/>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535D5E5C-566E-438F-BC50-F919BC57BD9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A6D50D50-C052-45FA-97C6-3034D2166B97}"/>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FE3A5E2A-E9F9-478F-B767-D08D62FF2AA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262EA48C-7326-484D-905D-9B518D8F84DB}"/>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6F87083E-9AF1-4497-8211-DB8BCA805E7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88105154-3667-4E68-A1F7-A73AB9EB5A9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1CA33107-AF04-41E2-B363-CBF7472D230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71247</xdr:rowOff>
    </xdr:from>
    <xdr:to>
      <xdr:col>54</xdr:col>
      <xdr:colOff>189865</xdr:colOff>
      <xdr:row>42</xdr:row>
      <xdr:rowOff>37757</xdr:rowOff>
    </xdr:to>
    <xdr:cxnSp macro="">
      <xdr:nvCxnSpPr>
        <xdr:cNvPr id="114" name="直線コネクタ 113">
          <a:extLst>
            <a:ext uri="{FF2B5EF4-FFF2-40B4-BE49-F238E27FC236}">
              <a16:creationId xmlns:a16="http://schemas.microsoft.com/office/drawing/2014/main" id="{390F45DA-CAC4-4862-87F8-88E6A2059BB0}"/>
            </a:ext>
          </a:extLst>
        </xdr:cNvPr>
        <xdr:cNvCxnSpPr/>
      </xdr:nvCxnSpPr>
      <xdr:spPr>
        <a:xfrm flipV="1">
          <a:off x="10476865" y="5900547"/>
          <a:ext cx="0" cy="133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41584</xdr:rowOff>
    </xdr:from>
    <xdr:ext cx="469744" cy="259045"/>
    <xdr:sp macro="" textlink="">
      <xdr:nvSpPr>
        <xdr:cNvPr id="115" name="【道路】&#10;一人当たり延長最小値テキスト">
          <a:extLst>
            <a:ext uri="{FF2B5EF4-FFF2-40B4-BE49-F238E27FC236}">
              <a16:creationId xmlns:a16="http://schemas.microsoft.com/office/drawing/2014/main" id="{BFCF2C55-A5F8-4A08-A12E-F5F1CFFA3E9E}"/>
            </a:ext>
          </a:extLst>
        </xdr:cNvPr>
        <xdr:cNvSpPr txBox="1"/>
      </xdr:nvSpPr>
      <xdr:spPr>
        <a:xfrm>
          <a:off x="10515600" y="724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37757</xdr:rowOff>
    </xdr:from>
    <xdr:to>
      <xdr:col>55</xdr:col>
      <xdr:colOff>88900</xdr:colOff>
      <xdr:row>42</xdr:row>
      <xdr:rowOff>37757</xdr:rowOff>
    </xdr:to>
    <xdr:cxnSp macro="">
      <xdr:nvCxnSpPr>
        <xdr:cNvPr id="116" name="直線コネクタ 115">
          <a:extLst>
            <a:ext uri="{FF2B5EF4-FFF2-40B4-BE49-F238E27FC236}">
              <a16:creationId xmlns:a16="http://schemas.microsoft.com/office/drawing/2014/main" id="{21B72633-E278-4107-B248-B72BC454522D}"/>
            </a:ext>
          </a:extLst>
        </xdr:cNvPr>
        <xdr:cNvCxnSpPr/>
      </xdr:nvCxnSpPr>
      <xdr:spPr>
        <a:xfrm>
          <a:off x="10388600" y="7238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17924</xdr:rowOff>
    </xdr:from>
    <xdr:ext cx="534377" cy="259045"/>
    <xdr:sp macro="" textlink="">
      <xdr:nvSpPr>
        <xdr:cNvPr id="117" name="【道路】&#10;一人当たり延長最大値テキスト">
          <a:extLst>
            <a:ext uri="{FF2B5EF4-FFF2-40B4-BE49-F238E27FC236}">
              <a16:creationId xmlns:a16="http://schemas.microsoft.com/office/drawing/2014/main" id="{4E62DC4E-EC8A-44B3-9892-96245821A96B}"/>
            </a:ext>
          </a:extLst>
        </xdr:cNvPr>
        <xdr:cNvSpPr txBox="1"/>
      </xdr:nvSpPr>
      <xdr:spPr>
        <a:xfrm>
          <a:off x="10515600" y="567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71247</xdr:rowOff>
    </xdr:from>
    <xdr:to>
      <xdr:col>55</xdr:col>
      <xdr:colOff>88900</xdr:colOff>
      <xdr:row>34</xdr:row>
      <xdr:rowOff>71247</xdr:rowOff>
    </xdr:to>
    <xdr:cxnSp macro="">
      <xdr:nvCxnSpPr>
        <xdr:cNvPr id="118" name="直線コネクタ 117">
          <a:extLst>
            <a:ext uri="{FF2B5EF4-FFF2-40B4-BE49-F238E27FC236}">
              <a16:creationId xmlns:a16="http://schemas.microsoft.com/office/drawing/2014/main" id="{6A81F331-76D8-40BA-A5B5-0C0FD22D1228}"/>
            </a:ext>
          </a:extLst>
        </xdr:cNvPr>
        <xdr:cNvCxnSpPr/>
      </xdr:nvCxnSpPr>
      <xdr:spPr>
        <a:xfrm>
          <a:off x="10388600" y="590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72813</xdr:rowOff>
    </xdr:from>
    <xdr:ext cx="469744" cy="259045"/>
    <xdr:sp macro="" textlink="">
      <xdr:nvSpPr>
        <xdr:cNvPr id="119" name="【道路】&#10;一人当たり延長平均値テキスト">
          <a:extLst>
            <a:ext uri="{FF2B5EF4-FFF2-40B4-BE49-F238E27FC236}">
              <a16:creationId xmlns:a16="http://schemas.microsoft.com/office/drawing/2014/main" id="{DB8953E5-BFAF-4813-AEC1-913B2F6DEB7F}"/>
            </a:ext>
          </a:extLst>
        </xdr:cNvPr>
        <xdr:cNvSpPr txBox="1"/>
      </xdr:nvSpPr>
      <xdr:spPr>
        <a:xfrm>
          <a:off x="10515600" y="6759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49936</xdr:rowOff>
    </xdr:from>
    <xdr:to>
      <xdr:col>55</xdr:col>
      <xdr:colOff>50800</xdr:colOff>
      <xdr:row>40</xdr:row>
      <xdr:rowOff>151536</xdr:rowOff>
    </xdr:to>
    <xdr:sp macro="" textlink="">
      <xdr:nvSpPr>
        <xdr:cNvPr id="120" name="フローチャート: 判断 119">
          <a:extLst>
            <a:ext uri="{FF2B5EF4-FFF2-40B4-BE49-F238E27FC236}">
              <a16:creationId xmlns:a16="http://schemas.microsoft.com/office/drawing/2014/main" id="{AF5B6BD5-90CD-4F32-A76C-089E48C86F64}"/>
            </a:ext>
          </a:extLst>
        </xdr:cNvPr>
        <xdr:cNvSpPr/>
      </xdr:nvSpPr>
      <xdr:spPr>
        <a:xfrm>
          <a:off x="104267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50394</xdr:rowOff>
    </xdr:from>
    <xdr:to>
      <xdr:col>50</xdr:col>
      <xdr:colOff>165100</xdr:colOff>
      <xdr:row>40</xdr:row>
      <xdr:rowOff>151994</xdr:rowOff>
    </xdr:to>
    <xdr:sp macro="" textlink="">
      <xdr:nvSpPr>
        <xdr:cNvPr id="121" name="フローチャート: 判断 120">
          <a:extLst>
            <a:ext uri="{FF2B5EF4-FFF2-40B4-BE49-F238E27FC236}">
              <a16:creationId xmlns:a16="http://schemas.microsoft.com/office/drawing/2014/main" id="{C65F53E5-7EFB-4D8F-ACE5-612551B05460}"/>
            </a:ext>
          </a:extLst>
        </xdr:cNvPr>
        <xdr:cNvSpPr/>
      </xdr:nvSpPr>
      <xdr:spPr>
        <a:xfrm>
          <a:off x="9588500" y="690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67119</xdr:rowOff>
    </xdr:from>
    <xdr:to>
      <xdr:col>46</xdr:col>
      <xdr:colOff>38100</xdr:colOff>
      <xdr:row>40</xdr:row>
      <xdr:rowOff>168719</xdr:rowOff>
    </xdr:to>
    <xdr:sp macro="" textlink="">
      <xdr:nvSpPr>
        <xdr:cNvPr id="122" name="フローチャート: 判断 121">
          <a:extLst>
            <a:ext uri="{FF2B5EF4-FFF2-40B4-BE49-F238E27FC236}">
              <a16:creationId xmlns:a16="http://schemas.microsoft.com/office/drawing/2014/main" id="{9E6E8B1A-2E17-4B76-8DBF-05DFC6B4B248}"/>
            </a:ext>
          </a:extLst>
        </xdr:cNvPr>
        <xdr:cNvSpPr/>
      </xdr:nvSpPr>
      <xdr:spPr>
        <a:xfrm>
          <a:off x="8699500" y="692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64833</xdr:rowOff>
    </xdr:from>
    <xdr:to>
      <xdr:col>41</xdr:col>
      <xdr:colOff>101600</xdr:colOff>
      <xdr:row>40</xdr:row>
      <xdr:rowOff>166433</xdr:rowOff>
    </xdr:to>
    <xdr:sp macro="" textlink="">
      <xdr:nvSpPr>
        <xdr:cNvPr id="123" name="フローチャート: 判断 122">
          <a:extLst>
            <a:ext uri="{FF2B5EF4-FFF2-40B4-BE49-F238E27FC236}">
              <a16:creationId xmlns:a16="http://schemas.microsoft.com/office/drawing/2014/main" id="{4320999A-F890-445D-A5D5-D9C3C7999F67}"/>
            </a:ext>
          </a:extLst>
        </xdr:cNvPr>
        <xdr:cNvSpPr/>
      </xdr:nvSpPr>
      <xdr:spPr>
        <a:xfrm>
          <a:off x="7810500" y="692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70282</xdr:rowOff>
    </xdr:from>
    <xdr:to>
      <xdr:col>36</xdr:col>
      <xdr:colOff>165100</xdr:colOff>
      <xdr:row>41</xdr:row>
      <xdr:rowOff>432</xdr:rowOff>
    </xdr:to>
    <xdr:sp macro="" textlink="">
      <xdr:nvSpPr>
        <xdr:cNvPr id="124" name="フローチャート: 判断 123">
          <a:extLst>
            <a:ext uri="{FF2B5EF4-FFF2-40B4-BE49-F238E27FC236}">
              <a16:creationId xmlns:a16="http://schemas.microsoft.com/office/drawing/2014/main" id="{31C7D807-A19C-4923-8CC5-3FB05A79D8E9}"/>
            </a:ext>
          </a:extLst>
        </xdr:cNvPr>
        <xdr:cNvSpPr/>
      </xdr:nvSpPr>
      <xdr:spPr>
        <a:xfrm>
          <a:off x="6921500" y="69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A803DD9-E144-40A3-B5B7-5E853A12F06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4488983-B0E6-4FA3-8940-3AA3F096925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10EAFA2-D737-41E0-BE29-8077E92242C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A675181-794D-42F5-8D9A-7B30B42E00B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C6EC5F2-4B51-475A-A56A-927D0EDA355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74282</xdr:rowOff>
    </xdr:from>
    <xdr:to>
      <xdr:col>55</xdr:col>
      <xdr:colOff>50800</xdr:colOff>
      <xdr:row>42</xdr:row>
      <xdr:rowOff>4432</xdr:rowOff>
    </xdr:to>
    <xdr:sp macro="" textlink="">
      <xdr:nvSpPr>
        <xdr:cNvPr id="130" name="楕円 129">
          <a:extLst>
            <a:ext uri="{FF2B5EF4-FFF2-40B4-BE49-F238E27FC236}">
              <a16:creationId xmlns:a16="http://schemas.microsoft.com/office/drawing/2014/main" id="{C9D590F9-EE70-4937-9BEC-A68019DB52FD}"/>
            </a:ext>
          </a:extLst>
        </xdr:cNvPr>
        <xdr:cNvSpPr/>
      </xdr:nvSpPr>
      <xdr:spPr>
        <a:xfrm>
          <a:off x="10426700" y="710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160659</xdr:rowOff>
    </xdr:from>
    <xdr:ext cx="469744" cy="259045"/>
    <xdr:sp macro="" textlink="">
      <xdr:nvSpPr>
        <xdr:cNvPr id="131" name="【道路】&#10;一人当たり延長該当値テキスト">
          <a:extLst>
            <a:ext uri="{FF2B5EF4-FFF2-40B4-BE49-F238E27FC236}">
              <a16:creationId xmlns:a16="http://schemas.microsoft.com/office/drawing/2014/main" id="{E0ED16A8-297D-4006-9E8B-71F4E52FC0D6}"/>
            </a:ext>
          </a:extLst>
        </xdr:cNvPr>
        <xdr:cNvSpPr txBox="1"/>
      </xdr:nvSpPr>
      <xdr:spPr>
        <a:xfrm>
          <a:off x="10515600" y="7018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74358</xdr:rowOff>
    </xdr:from>
    <xdr:to>
      <xdr:col>50</xdr:col>
      <xdr:colOff>165100</xdr:colOff>
      <xdr:row>42</xdr:row>
      <xdr:rowOff>4508</xdr:rowOff>
    </xdr:to>
    <xdr:sp macro="" textlink="">
      <xdr:nvSpPr>
        <xdr:cNvPr id="132" name="楕円 131">
          <a:extLst>
            <a:ext uri="{FF2B5EF4-FFF2-40B4-BE49-F238E27FC236}">
              <a16:creationId xmlns:a16="http://schemas.microsoft.com/office/drawing/2014/main" id="{D7A4AE1C-49D9-4450-85E8-5300D9B19C9B}"/>
            </a:ext>
          </a:extLst>
        </xdr:cNvPr>
        <xdr:cNvSpPr/>
      </xdr:nvSpPr>
      <xdr:spPr>
        <a:xfrm>
          <a:off x="9588500" y="710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125082</xdr:rowOff>
    </xdr:from>
    <xdr:to>
      <xdr:col>55</xdr:col>
      <xdr:colOff>0</xdr:colOff>
      <xdr:row>41</xdr:row>
      <xdr:rowOff>125158</xdr:rowOff>
    </xdr:to>
    <xdr:cxnSp macro="">
      <xdr:nvCxnSpPr>
        <xdr:cNvPr id="133" name="直線コネクタ 132">
          <a:extLst>
            <a:ext uri="{FF2B5EF4-FFF2-40B4-BE49-F238E27FC236}">
              <a16:creationId xmlns:a16="http://schemas.microsoft.com/office/drawing/2014/main" id="{612311D9-DABF-4272-9062-F36890CD308C}"/>
            </a:ext>
          </a:extLst>
        </xdr:cNvPr>
        <xdr:cNvCxnSpPr/>
      </xdr:nvCxnSpPr>
      <xdr:spPr>
        <a:xfrm flipV="1">
          <a:off x="9639300" y="7154532"/>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74511</xdr:rowOff>
    </xdr:from>
    <xdr:to>
      <xdr:col>46</xdr:col>
      <xdr:colOff>38100</xdr:colOff>
      <xdr:row>42</xdr:row>
      <xdr:rowOff>4661</xdr:rowOff>
    </xdr:to>
    <xdr:sp macro="" textlink="">
      <xdr:nvSpPr>
        <xdr:cNvPr id="134" name="楕円 133">
          <a:extLst>
            <a:ext uri="{FF2B5EF4-FFF2-40B4-BE49-F238E27FC236}">
              <a16:creationId xmlns:a16="http://schemas.microsoft.com/office/drawing/2014/main" id="{C9A5AD3E-6B07-46CF-9893-B69C1DE2F87D}"/>
            </a:ext>
          </a:extLst>
        </xdr:cNvPr>
        <xdr:cNvSpPr/>
      </xdr:nvSpPr>
      <xdr:spPr>
        <a:xfrm>
          <a:off x="8699500" y="710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125158</xdr:rowOff>
    </xdr:from>
    <xdr:to>
      <xdr:col>50</xdr:col>
      <xdr:colOff>114300</xdr:colOff>
      <xdr:row>41</xdr:row>
      <xdr:rowOff>125311</xdr:rowOff>
    </xdr:to>
    <xdr:cxnSp macro="">
      <xdr:nvCxnSpPr>
        <xdr:cNvPr id="135" name="直線コネクタ 134">
          <a:extLst>
            <a:ext uri="{FF2B5EF4-FFF2-40B4-BE49-F238E27FC236}">
              <a16:creationId xmlns:a16="http://schemas.microsoft.com/office/drawing/2014/main" id="{F7B298F2-EA27-4A1D-B04F-63A83162497C}"/>
            </a:ext>
          </a:extLst>
        </xdr:cNvPr>
        <xdr:cNvCxnSpPr/>
      </xdr:nvCxnSpPr>
      <xdr:spPr>
        <a:xfrm flipV="1">
          <a:off x="8750300" y="7154608"/>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74664</xdr:rowOff>
    </xdr:from>
    <xdr:to>
      <xdr:col>41</xdr:col>
      <xdr:colOff>101600</xdr:colOff>
      <xdr:row>42</xdr:row>
      <xdr:rowOff>4814</xdr:rowOff>
    </xdr:to>
    <xdr:sp macro="" textlink="">
      <xdr:nvSpPr>
        <xdr:cNvPr id="136" name="楕円 135">
          <a:extLst>
            <a:ext uri="{FF2B5EF4-FFF2-40B4-BE49-F238E27FC236}">
              <a16:creationId xmlns:a16="http://schemas.microsoft.com/office/drawing/2014/main" id="{D7278F5B-5748-46E5-9EC3-E268215E3B3D}"/>
            </a:ext>
          </a:extLst>
        </xdr:cNvPr>
        <xdr:cNvSpPr/>
      </xdr:nvSpPr>
      <xdr:spPr>
        <a:xfrm>
          <a:off x="7810500" y="710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125311</xdr:rowOff>
    </xdr:from>
    <xdr:to>
      <xdr:col>45</xdr:col>
      <xdr:colOff>177800</xdr:colOff>
      <xdr:row>41</xdr:row>
      <xdr:rowOff>125464</xdr:rowOff>
    </xdr:to>
    <xdr:cxnSp macro="">
      <xdr:nvCxnSpPr>
        <xdr:cNvPr id="137" name="直線コネクタ 136">
          <a:extLst>
            <a:ext uri="{FF2B5EF4-FFF2-40B4-BE49-F238E27FC236}">
              <a16:creationId xmlns:a16="http://schemas.microsoft.com/office/drawing/2014/main" id="{9B181AF6-4209-4F1F-92F9-F560D5FB9480}"/>
            </a:ext>
          </a:extLst>
        </xdr:cNvPr>
        <xdr:cNvCxnSpPr/>
      </xdr:nvCxnSpPr>
      <xdr:spPr>
        <a:xfrm flipV="1">
          <a:off x="7861300" y="7154761"/>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74930</xdr:rowOff>
    </xdr:from>
    <xdr:to>
      <xdr:col>36</xdr:col>
      <xdr:colOff>165100</xdr:colOff>
      <xdr:row>42</xdr:row>
      <xdr:rowOff>5080</xdr:rowOff>
    </xdr:to>
    <xdr:sp macro="" textlink="">
      <xdr:nvSpPr>
        <xdr:cNvPr id="138" name="楕円 137">
          <a:extLst>
            <a:ext uri="{FF2B5EF4-FFF2-40B4-BE49-F238E27FC236}">
              <a16:creationId xmlns:a16="http://schemas.microsoft.com/office/drawing/2014/main" id="{151AEFDC-E775-4927-ABCD-F60ABA443E47}"/>
            </a:ext>
          </a:extLst>
        </xdr:cNvPr>
        <xdr:cNvSpPr/>
      </xdr:nvSpPr>
      <xdr:spPr>
        <a:xfrm>
          <a:off x="69215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125464</xdr:rowOff>
    </xdr:from>
    <xdr:to>
      <xdr:col>41</xdr:col>
      <xdr:colOff>50800</xdr:colOff>
      <xdr:row>41</xdr:row>
      <xdr:rowOff>125730</xdr:rowOff>
    </xdr:to>
    <xdr:cxnSp macro="">
      <xdr:nvCxnSpPr>
        <xdr:cNvPr id="139" name="直線コネクタ 138">
          <a:extLst>
            <a:ext uri="{FF2B5EF4-FFF2-40B4-BE49-F238E27FC236}">
              <a16:creationId xmlns:a16="http://schemas.microsoft.com/office/drawing/2014/main" id="{14AC18F3-EA9D-4E07-AB14-85151E956CC9}"/>
            </a:ext>
          </a:extLst>
        </xdr:cNvPr>
        <xdr:cNvCxnSpPr/>
      </xdr:nvCxnSpPr>
      <xdr:spPr>
        <a:xfrm flipV="1">
          <a:off x="6972300" y="7154914"/>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168521</xdr:rowOff>
    </xdr:from>
    <xdr:ext cx="469744" cy="259045"/>
    <xdr:sp macro="" textlink="">
      <xdr:nvSpPr>
        <xdr:cNvPr id="140" name="n_1aveValue【道路】&#10;一人当たり延長">
          <a:extLst>
            <a:ext uri="{FF2B5EF4-FFF2-40B4-BE49-F238E27FC236}">
              <a16:creationId xmlns:a16="http://schemas.microsoft.com/office/drawing/2014/main" id="{CB3346A1-9D4F-405D-BAFE-DB9BAFCFB4FF}"/>
            </a:ext>
          </a:extLst>
        </xdr:cNvPr>
        <xdr:cNvSpPr txBox="1"/>
      </xdr:nvSpPr>
      <xdr:spPr>
        <a:xfrm>
          <a:off x="9391727" y="6683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13796</xdr:rowOff>
    </xdr:from>
    <xdr:ext cx="469744" cy="259045"/>
    <xdr:sp macro="" textlink="">
      <xdr:nvSpPr>
        <xdr:cNvPr id="141" name="n_2aveValue【道路】&#10;一人当たり延長">
          <a:extLst>
            <a:ext uri="{FF2B5EF4-FFF2-40B4-BE49-F238E27FC236}">
              <a16:creationId xmlns:a16="http://schemas.microsoft.com/office/drawing/2014/main" id="{D99E79DC-06E8-4BA8-B48D-C62A4CC15463}"/>
            </a:ext>
          </a:extLst>
        </xdr:cNvPr>
        <xdr:cNvSpPr txBox="1"/>
      </xdr:nvSpPr>
      <xdr:spPr>
        <a:xfrm>
          <a:off x="8515427" y="670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11510</xdr:rowOff>
    </xdr:from>
    <xdr:ext cx="469744" cy="259045"/>
    <xdr:sp macro="" textlink="">
      <xdr:nvSpPr>
        <xdr:cNvPr id="142" name="n_3aveValue【道路】&#10;一人当たり延長">
          <a:extLst>
            <a:ext uri="{FF2B5EF4-FFF2-40B4-BE49-F238E27FC236}">
              <a16:creationId xmlns:a16="http://schemas.microsoft.com/office/drawing/2014/main" id="{50A5DC9B-50B8-444D-8B61-BE1C592B58EA}"/>
            </a:ext>
          </a:extLst>
        </xdr:cNvPr>
        <xdr:cNvSpPr txBox="1"/>
      </xdr:nvSpPr>
      <xdr:spPr>
        <a:xfrm>
          <a:off x="7626427" y="669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16959</xdr:rowOff>
    </xdr:from>
    <xdr:ext cx="469744" cy="259045"/>
    <xdr:sp macro="" textlink="">
      <xdr:nvSpPr>
        <xdr:cNvPr id="143" name="n_4aveValue【道路】&#10;一人当たり延長">
          <a:extLst>
            <a:ext uri="{FF2B5EF4-FFF2-40B4-BE49-F238E27FC236}">
              <a16:creationId xmlns:a16="http://schemas.microsoft.com/office/drawing/2014/main" id="{1BAD3BB8-7F87-41C6-B3BA-5E0F07DBFC7F}"/>
            </a:ext>
          </a:extLst>
        </xdr:cNvPr>
        <xdr:cNvSpPr txBox="1"/>
      </xdr:nvSpPr>
      <xdr:spPr>
        <a:xfrm>
          <a:off x="6737427" y="670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167085</xdr:rowOff>
    </xdr:from>
    <xdr:ext cx="469744" cy="259045"/>
    <xdr:sp macro="" textlink="">
      <xdr:nvSpPr>
        <xdr:cNvPr id="144" name="n_1mainValue【道路】&#10;一人当たり延長">
          <a:extLst>
            <a:ext uri="{FF2B5EF4-FFF2-40B4-BE49-F238E27FC236}">
              <a16:creationId xmlns:a16="http://schemas.microsoft.com/office/drawing/2014/main" id="{B8923563-D97F-4E0F-BDC6-567CA4F6B5F8}"/>
            </a:ext>
          </a:extLst>
        </xdr:cNvPr>
        <xdr:cNvSpPr txBox="1"/>
      </xdr:nvSpPr>
      <xdr:spPr>
        <a:xfrm>
          <a:off x="9391727" y="7196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167238</xdr:rowOff>
    </xdr:from>
    <xdr:ext cx="469744" cy="259045"/>
    <xdr:sp macro="" textlink="">
      <xdr:nvSpPr>
        <xdr:cNvPr id="145" name="n_2mainValue【道路】&#10;一人当たり延長">
          <a:extLst>
            <a:ext uri="{FF2B5EF4-FFF2-40B4-BE49-F238E27FC236}">
              <a16:creationId xmlns:a16="http://schemas.microsoft.com/office/drawing/2014/main" id="{E60124C7-4C5D-439D-B971-9C2EBF688C27}"/>
            </a:ext>
          </a:extLst>
        </xdr:cNvPr>
        <xdr:cNvSpPr txBox="1"/>
      </xdr:nvSpPr>
      <xdr:spPr>
        <a:xfrm>
          <a:off x="8515427" y="719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167391</xdr:rowOff>
    </xdr:from>
    <xdr:ext cx="469744" cy="259045"/>
    <xdr:sp macro="" textlink="">
      <xdr:nvSpPr>
        <xdr:cNvPr id="146" name="n_3mainValue【道路】&#10;一人当たり延長">
          <a:extLst>
            <a:ext uri="{FF2B5EF4-FFF2-40B4-BE49-F238E27FC236}">
              <a16:creationId xmlns:a16="http://schemas.microsoft.com/office/drawing/2014/main" id="{6610F937-C854-42DD-A90E-10C37A156C45}"/>
            </a:ext>
          </a:extLst>
        </xdr:cNvPr>
        <xdr:cNvSpPr txBox="1"/>
      </xdr:nvSpPr>
      <xdr:spPr>
        <a:xfrm>
          <a:off x="7626427" y="719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167657</xdr:rowOff>
    </xdr:from>
    <xdr:ext cx="469744" cy="259045"/>
    <xdr:sp macro="" textlink="">
      <xdr:nvSpPr>
        <xdr:cNvPr id="147" name="n_4mainValue【道路】&#10;一人当たり延長">
          <a:extLst>
            <a:ext uri="{FF2B5EF4-FFF2-40B4-BE49-F238E27FC236}">
              <a16:creationId xmlns:a16="http://schemas.microsoft.com/office/drawing/2014/main" id="{1B4ADCC9-E40A-48B4-AB04-02C96FFE942F}"/>
            </a:ext>
          </a:extLst>
        </xdr:cNvPr>
        <xdr:cNvSpPr txBox="1"/>
      </xdr:nvSpPr>
      <xdr:spPr>
        <a:xfrm>
          <a:off x="6737427"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747AC38F-9863-48EE-A8EA-33F596745A9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CB10064F-883B-406E-A0A7-99E93592BED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200C2826-801D-4954-9958-672AA8354A7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A15EE68B-B77E-4A01-A0B4-7FE9DD09C16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766D89D0-6970-4693-846E-08F8C33A503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941ED08E-948E-483C-B07E-20FCB2BD3BB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67FF8F26-2ED0-4F1B-AC19-813DF41110A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A57763E4-E6BC-4A3B-96C4-E2061242AD0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D07B9E05-01E1-4FCE-A234-B260A1333F2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D3AC5610-12D0-453C-989D-47EA5852A43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4944C26F-66F2-41A0-9CA7-FD4D44B2817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E5EEF06E-0025-45F1-A9A9-4CC5EC810469}"/>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78AF83B-C97F-4D00-A2A9-CD5B2EE97239}"/>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B6757AEA-4E8D-423D-83C3-DE0D0BAF262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40C39D70-59C9-4F6B-A649-12FC82E7A46B}"/>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CE59312A-5550-4289-8D45-7DD2D1C1A20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96004BA2-97E4-4897-A5E0-3AA0A638F01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C644C7D4-636D-49D3-979A-73A68096939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AC1ADE0F-7E53-486D-97FF-5DCAD3FA574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3082CCBF-67FD-4114-B0FA-5B4925DDFD0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E9735208-91D2-4066-8A77-6F25B767124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934FEE3A-D753-490B-8F3E-C37C71131D8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9EA55FB0-B8B3-46A2-B8EF-2BBA83EE564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4D69BC1B-C750-4578-A306-2FC67E3F4A0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2924B3A7-4CE9-4541-ABE1-593F6DB896E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63</xdr:row>
      <xdr:rowOff>169817</xdr:rowOff>
    </xdr:to>
    <xdr:cxnSp macro="">
      <xdr:nvCxnSpPr>
        <xdr:cNvPr id="173" name="直線コネクタ 172">
          <a:extLst>
            <a:ext uri="{FF2B5EF4-FFF2-40B4-BE49-F238E27FC236}">
              <a16:creationId xmlns:a16="http://schemas.microsoft.com/office/drawing/2014/main" id="{54759AB4-FA74-4C6E-8A08-0F9786FA8752}"/>
            </a:ext>
          </a:extLst>
        </xdr:cNvPr>
        <xdr:cNvCxnSpPr/>
      </xdr:nvCxnSpPr>
      <xdr:spPr>
        <a:xfrm flipV="1">
          <a:off x="4634865" y="9617528"/>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2194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DA77F9D9-1CA2-4A08-B53C-02DEB55FD4E7}"/>
            </a:ext>
          </a:extLst>
        </xdr:cNvPr>
        <xdr:cNvSpPr txBox="1"/>
      </xdr:nvSpPr>
      <xdr:spPr>
        <a:xfrm>
          <a:off x="4673600" y="10974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169817</xdr:rowOff>
    </xdr:from>
    <xdr:to>
      <xdr:col>24</xdr:col>
      <xdr:colOff>152400</xdr:colOff>
      <xdr:row>63</xdr:row>
      <xdr:rowOff>169817</xdr:rowOff>
    </xdr:to>
    <xdr:cxnSp macro="">
      <xdr:nvCxnSpPr>
        <xdr:cNvPr id="175" name="直線コネクタ 174">
          <a:extLst>
            <a:ext uri="{FF2B5EF4-FFF2-40B4-BE49-F238E27FC236}">
              <a16:creationId xmlns:a16="http://schemas.microsoft.com/office/drawing/2014/main" id="{E669C179-078D-42D7-9905-199DD4F4B80B}"/>
            </a:ext>
          </a:extLst>
        </xdr:cNvPr>
        <xdr:cNvCxnSpPr/>
      </xdr:nvCxnSpPr>
      <xdr:spPr>
        <a:xfrm>
          <a:off x="4546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9864EA9B-540D-4A8B-9FED-466FF7478F50}"/>
            </a:ext>
          </a:extLst>
        </xdr:cNvPr>
        <xdr:cNvSpPr txBox="1"/>
      </xdr:nvSpPr>
      <xdr:spPr>
        <a:xfrm>
          <a:off x="4673600" y="93927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77" name="直線コネクタ 176">
          <a:extLst>
            <a:ext uri="{FF2B5EF4-FFF2-40B4-BE49-F238E27FC236}">
              <a16:creationId xmlns:a16="http://schemas.microsoft.com/office/drawing/2014/main" id="{071E3383-595D-4268-8AE6-92DBD77CEC38}"/>
            </a:ext>
          </a:extLst>
        </xdr:cNvPr>
        <xdr:cNvCxnSpPr/>
      </xdr:nvCxnSpPr>
      <xdr:spPr>
        <a:xfrm>
          <a:off x="4546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118671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99E74E3D-A7E7-4550-9D9D-7C3A27657033}"/>
            </a:ext>
          </a:extLst>
        </xdr:cNvPr>
        <xdr:cNvSpPr txBox="1"/>
      </xdr:nvSpPr>
      <xdr:spPr>
        <a:xfrm>
          <a:off x="4673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1E21CFED-6419-4BB8-B3ED-D5D3E395C396}"/>
            </a:ext>
          </a:extLst>
        </xdr:cNvPr>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0" name="フローチャート: 判断 179">
          <a:extLst>
            <a:ext uri="{FF2B5EF4-FFF2-40B4-BE49-F238E27FC236}">
              <a16:creationId xmlns:a16="http://schemas.microsoft.com/office/drawing/2014/main" id="{EF0B03DD-6BA9-44D5-8237-002EB10BF1DE}"/>
            </a:ext>
          </a:extLst>
        </xdr:cNvPr>
        <xdr:cNvSpPr/>
      </xdr:nvSpPr>
      <xdr:spPr>
        <a:xfrm>
          <a:off x="3746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105954</xdr:rowOff>
    </xdr:from>
    <xdr:to>
      <xdr:col>15</xdr:col>
      <xdr:colOff>101600</xdr:colOff>
      <xdr:row>61</xdr:row>
      <xdr:rowOff>36104</xdr:rowOff>
    </xdr:to>
    <xdr:sp macro="" textlink="">
      <xdr:nvSpPr>
        <xdr:cNvPr id="181" name="フローチャート: 判断 180">
          <a:extLst>
            <a:ext uri="{FF2B5EF4-FFF2-40B4-BE49-F238E27FC236}">
              <a16:creationId xmlns:a16="http://schemas.microsoft.com/office/drawing/2014/main" id="{1D07AADA-B87A-4EA0-B246-56A90613F146}"/>
            </a:ext>
          </a:extLst>
        </xdr:cNvPr>
        <xdr:cNvSpPr/>
      </xdr:nvSpPr>
      <xdr:spPr>
        <a:xfrm>
          <a:off x="2857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82" name="フローチャート: 判断 181">
          <a:extLst>
            <a:ext uri="{FF2B5EF4-FFF2-40B4-BE49-F238E27FC236}">
              <a16:creationId xmlns:a16="http://schemas.microsoft.com/office/drawing/2014/main" id="{A296E110-6C49-434A-9704-AA82EF220B4C}"/>
            </a:ext>
          </a:extLst>
        </xdr:cNvPr>
        <xdr:cNvSpPr/>
      </xdr:nvSpPr>
      <xdr:spPr>
        <a:xfrm>
          <a:off x="1968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61867</xdr:rowOff>
    </xdr:from>
    <xdr:to>
      <xdr:col>6</xdr:col>
      <xdr:colOff>38100</xdr:colOff>
      <xdr:row>60</xdr:row>
      <xdr:rowOff>163467</xdr:rowOff>
    </xdr:to>
    <xdr:sp macro="" textlink="">
      <xdr:nvSpPr>
        <xdr:cNvPr id="183" name="フローチャート: 判断 182">
          <a:extLst>
            <a:ext uri="{FF2B5EF4-FFF2-40B4-BE49-F238E27FC236}">
              <a16:creationId xmlns:a16="http://schemas.microsoft.com/office/drawing/2014/main" id="{B0258F08-6763-42F7-984B-4E052F7D830E}"/>
            </a:ext>
          </a:extLst>
        </xdr:cNvPr>
        <xdr:cNvSpPr/>
      </xdr:nvSpPr>
      <xdr:spPr>
        <a:xfrm>
          <a:off x="1079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EA9FF62-32AD-44B4-B46C-E0D72B71247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CD626CD-6925-4CE1-B4DE-3E7BDFF5934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3800EDD-1C70-4DDC-A441-9C7ADA9CC92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A99FF1D-E77A-414C-BEEE-6BA79A1EA89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C9140D7F-1716-4338-AC3C-CF01FB03893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148409</xdr:rowOff>
    </xdr:from>
    <xdr:to>
      <xdr:col>24</xdr:col>
      <xdr:colOff>114300</xdr:colOff>
      <xdr:row>60</xdr:row>
      <xdr:rowOff>78559</xdr:rowOff>
    </xdr:to>
    <xdr:sp macro="" textlink="">
      <xdr:nvSpPr>
        <xdr:cNvPr id="189" name="楕円 188">
          <a:extLst>
            <a:ext uri="{FF2B5EF4-FFF2-40B4-BE49-F238E27FC236}">
              <a16:creationId xmlns:a16="http://schemas.microsoft.com/office/drawing/2014/main" id="{D966EEFF-E3F0-4C0F-9F19-9AB78BE66B82}"/>
            </a:ext>
          </a:extLst>
        </xdr:cNvPr>
        <xdr:cNvSpPr/>
      </xdr:nvSpPr>
      <xdr:spPr>
        <a:xfrm>
          <a:off x="4584700" y="1026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171286</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2C78D7DB-3A76-4EF5-84C9-10223159D625}"/>
            </a:ext>
          </a:extLst>
        </xdr:cNvPr>
        <xdr:cNvSpPr txBox="1"/>
      </xdr:nvSpPr>
      <xdr:spPr>
        <a:xfrm>
          <a:off x="4673600" y="10115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169635</xdr:rowOff>
    </xdr:from>
    <xdr:to>
      <xdr:col>20</xdr:col>
      <xdr:colOff>38100</xdr:colOff>
      <xdr:row>60</xdr:row>
      <xdr:rowOff>99785</xdr:rowOff>
    </xdr:to>
    <xdr:sp macro="" textlink="">
      <xdr:nvSpPr>
        <xdr:cNvPr id="191" name="楕円 190">
          <a:extLst>
            <a:ext uri="{FF2B5EF4-FFF2-40B4-BE49-F238E27FC236}">
              <a16:creationId xmlns:a16="http://schemas.microsoft.com/office/drawing/2014/main" id="{ABF89B9C-392F-4CD7-ABF6-0AF6625518D4}"/>
            </a:ext>
          </a:extLst>
        </xdr:cNvPr>
        <xdr:cNvSpPr/>
      </xdr:nvSpPr>
      <xdr:spPr>
        <a:xfrm>
          <a:off x="37465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27759</xdr:rowOff>
    </xdr:from>
    <xdr:to>
      <xdr:col>24</xdr:col>
      <xdr:colOff>63500</xdr:colOff>
      <xdr:row>60</xdr:row>
      <xdr:rowOff>48985</xdr:rowOff>
    </xdr:to>
    <xdr:cxnSp macro="">
      <xdr:nvCxnSpPr>
        <xdr:cNvPr id="192" name="直線コネクタ 191">
          <a:extLst>
            <a:ext uri="{FF2B5EF4-FFF2-40B4-BE49-F238E27FC236}">
              <a16:creationId xmlns:a16="http://schemas.microsoft.com/office/drawing/2014/main" id="{45D45539-1D1D-4E12-B975-F56B2027AAC0}"/>
            </a:ext>
          </a:extLst>
        </xdr:cNvPr>
        <xdr:cNvCxnSpPr/>
      </xdr:nvCxnSpPr>
      <xdr:spPr>
        <a:xfrm flipV="1">
          <a:off x="3797300" y="10314759"/>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164737</xdr:rowOff>
    </xdr:from>
    <xdr:to>
      <xdr:col>15</xdr:col>
      <xdr:colOff>101600</xdr:colOff>
      <xdr:row>60</xdr:row>
      <xdr:rowOff>94887</xdr:rowOff>
    </xdr:to>
    <xdr:sp macro="" textlink="">
      <xdr:nvSpPr>
        <xdr:cNvPr id="193" name="楕円 192">
          <a:extLst>
            <a:ext uri="{FF2B5EF4-FFF2-40B4-BE49-F238E27FC236}">
              <a16:creationId xmlns:a16="http://schemas.microsoft.com/office/drawing/2014/main" id="{785EAD15-2921-43A9-BA27-A083E3276FAE}"/>
            </a:ext>
          </a:extLst>
        </xdr:cNvPr>
        <xdr:cNvSpPr/>
      </xdr:nvSpPr>
      <xdr:spPr>
        <a:xfrm>
          <a:off x="28575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44087</xdr:rowOff>
    </xdr:from>
    <xdr:to>
      <xdr:col>19</xdr:col>
      <xdr:colOff>177800</xdr:colOff>
      <xdr:row>60</xdr:row>
      <xdr:rowOff>48985</xdr:rowOff>
    </xdr:to>
    <xdr:cxnSp macro="">
      <xdr:nvCxnSpPr>
        <xdr:cNvPr id="194" name="直線コネクタ 193">
          <a:extLst>
            <a:ext uri="{FF2B5EF4-FFF2-40B4-BE49-F238E27FC236}">
              <a16:creationId xmlns:a16="http://schemas.microsoft.com/office/drawing/2014/main" id="{5EDF90B4-7124-4936-A9DB-51B78EBB392A}"/>
            </a:ext>
          </a:extLst>
        </xdr:cNvPr>
        <xdr:cNvCxnSpPr/>
      </xdr:nvCxnSpPr>
      <xdr:spPr>
        <a:xfrm>
          <a:off x="2908300" y="10331087"/>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138612</xdr:rowOff>
    </xdr:from>
    <xdr:to>
      <xdr:col>10</xdr:col>
      <xdr:colOff>165100</xdr:colOff>
      <xdr:row>60</xdr:row>
      <xdr:rowOff>68762</xdr:rowOff>
    </xdr:to>
    <xdr:sp macro="" textlink="">
      <xdr:nvSpPr>
        <xdr:cNvPr id="195" name="楕円 194">
          <a:extLst>
            <a:ext uri="{FF2B5EF4-FFF2-40B4-BE49-F238E27FC236}">
              <a16:creationId xmlns:a16="http://schemas.microsoft.com/office/drawing/2014/main" id="{50EF40F8-3334-436A-87F8-94D9B7337AF3}"/>
            </a:ext>
          </a:extLst>
        </xdr:cNvPr>
        <xdr:cNvSpPr/>
      </xdr:nvSpPr>
      <xdr:spPr>
        <a:xfrm>
          <a:off x="1968500" y="1025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17962</xdr:rowOff>
    </xdr:from>
    <xdr:to>
      <xdr:col>15</xdr:col>
      <xdr:colOff>50800</xdr:colOff>
      <xdr:row>60</xdr:row>
      <xdr:rowOff>44087</xdr:rowOff>
    </xdr:to>
    <xdr:cxnSp macro="">
      <xdr:nvCxnSpPr>
        <xdr:cNvPr id="196" name="直線コネクタ 195">
          <a:extLst>
            <a:ext uri="{FF2B5EF4-FFF2-40B4-BE49-F238E27FC236}">
              <a16:creationId xmlns:a16="http://schemas.microsoft.com/office/drawing/2014/main" id="{DFCB052B-FA2A-449C-BBFB-29D0311C0861}"/>
            </a:ext>
          </a:extLst>
        </xdr:cNvPr>
        <xdr:cNvCxnSpPr/>
      </xdr:nvCxnSpPr>
      <xdr:spPr>
        <a:xfrm>
          <a:off x="2019300" y="1030496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112485</xdr:rowOff>
    </xdr:from>
    <xdr:to>
      <xdr:col>6</xdr:col>
      <xdr:colOff>38100</xdr:colOff>
      <xdr:row>60</xdr:row>
      <xdr:rowOff>42635</xdr:rowOff>
    </xdr:to>
    <xdr:sp macro="" textlink="">
      <xdr:nvSpPr>
        <xdr:cNvPr id="197" name="楕円 196">
          <a:extLst>
            <a:ext uri="{FF2B5EF4-FFF2-40B4-BE49-F238E27FC236}">
              <a16:creationId xmlns:a16="http://schemas.microsoft.com/office/drawing/2014/main" id="{CDA7FB47-9FA3-41C4-A929-7A50BF5A19F4}"/>
            </a:ext>
          </a:extLst>
        </xdr:cNvPr>
        <xdr:cNvSpPr/>
      </xdr:nvSpPr>
      <xdr:spPr>
        <a:xfrm>
          <a:off x="1079500" y="102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163285</xdr:rowOff>
    </xdr:from>
    <xdr:to>
      <xdr:col>10</xdr:col>
      <xdr:colOff>114300</xdr:colOff>
      <xdr:row>60</xdr:row>
      <xdr:rowOff>17962</xdr:rowOff>
    </xdr:to>
    <xdr:cxnSp macro="">
      <xdr:nvCxnSpPr>
        <xdr:cNvPr id="198" name="直線コネクタ 197">
          <a:extLst>
            <a:ext uri="{FF2B5EF4-FFF2-40B4-BE49-F238E27FC236}">
              <a16:creationId xmlns:a16="http://schemas.microsoft.com/office/drawing/2014/main" id="{65F89278-3DD3-4B1D-B676-7E4146100AA9}"/>
            </a:ext>
          </a:extLst>
        </xdr:cNvPr>
        <xdr:cNvCxnSpPr/>
      </xdr:nvCxnSpPr>
      <xdr:spPr>
        <a:xfrm>
          <a:off x="1130300" y="10278835"/>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48458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EDFDD76C-F4C6-4864-8942-FD0364FC3EFA}"/>
            </a:ext>
          </a:extLst>
        </xdr:cNvPr>
        <xdr:cNvSpPr txBox="1"/>
      </xdr:nvSpPr>
      <xdr:spPr>
        <a:xfrm>
          <a:off x="35820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27231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60109921-53E5-40ED-B771-1BABCA1097DF}"/>
            </a:ext>
          </a:extLst>
        </xdr:cNvPr>
        <xdr:cNvSpPr txBox="1"/>
      </xdr:nvSpPr>
      <xdr:spPr>
        <a:xfrm>
          <a:off x="2705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4371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8A7CFBFA-D2CD-4C0C-9264-625B8CBB5A6B}"/>
            </a:ext>
          </a:extLst>
        </xdr:cNvPr>
        <xdr:cNvSpPr txBox="1"/>
      </xdr:nvSpPr>
      <xdr:spPr>
        <a:xfrm>
          <a:off x="1816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154594</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ECE2BAC3-72E9-4669-AF38-4E2AFC1E0654}"/>
            </a:ext>
          </a:extLst>
        </xdr:cNvPr>
        <xdr:cNvSpPr txBox="1"/>
      </xdr:nvSpPr>
      <xdr:spPr>
        <a:xfrm>
          <a:off x="927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116312</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6B64DB92-71A7-4116-90C1-E8B8FB39B09E}"/>
            </a:ext>
          </a:extLst>
        </xdr:cNvPr>
        <xdr:cNvSpPr txBox="1"/>
      </xdr:nvSpPr>
      <xdr:spPr>
        <a:xfrm>
          <a:off x="3582044" y="1006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111414</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5D25C773-086B-4935-A7C2-62349199F941}"/>
            </a:ext>
          </a:extLst>
        </xdr:cNvPr>
        <xdr:cNvSpPr txBox="1"/>
      </xdr:nvSpPr>
      <xdr:spPr>
        <a:xfrm>
          <a:off x="2705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85289</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F966C34F-77C2-4522-BFBC-7D367AF79FE3}"/>
            </a:ext>
          </a:extLst>
        </xdr:cNvPr>
        <xdr:cNvSpPr txBox="1"/>
      </xdr:nvSpPr>
      <xdr:spPr>
        <a:xfrm>
          <a:off x="1816744" y="1002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59162</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8D6FB3B9-B3C4-42E8-81CE-DB6109C5D0CE}"/>
            </a:ext>
          </a:extLst>
        </xdr:cNvPr>
        <xdr:cNvSpPr txBox="1"/>
      </xdr:nvSpPr>
      <xdr:spPr>
        <a:xfrm>
          <a:off x="927744" y="1000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C8C89A37-6F3F-46D4-9C62-2BE79FBF25C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C6B6F40A-77D0-4140-90FD-880B1AFB4C5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27488917-4FE4-420E-B402-E13B9E3B797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1B4E0024-7C9E-4A2D-834E-9A9AEB98F11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4604C72E-21E5-4051-AFF2-BC5CA6390F8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BA64F949-01BD-4870-A639-E6F97E81DBD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48C198BC-AFCC-4877-8FF6-08835187A14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874A460-09EB-4894-8D54-DEDEFE20C8F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4E0E6D9C-0208-49A7-8205-FD3612C1602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6F088232-FE5D-40C5-BB4F-7A926933639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2DEC673E-DB50-40F7-9030-E7AF4F47FB7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109B4A39-E737-4533-ACE8-0CA29348B79D}"/>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C0572114-7432-408A-B9C1-F33CA4C0BF8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EFDB2692-2970-4B6D-9485-6D91626F3809}"/>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8BCD580D-8F8E-432C-B95A-BF60F9FF123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C39E2544-73A4-4A20-B006-300013AB7D13}"/>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7030D665-741B-4DE9-AB76-EBD79C9A33F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855CFC5A-645E-4500-9124-0036F64B8115}"/>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134530BD-5F88-4A12-AEBA-7F2B403C256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E49F2306-226A-4791-9DBD-314145629592}"/>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F6E71607-17EF-48CF-B528-4EED28E9139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784AC00-82E2-474B-8EA5-6C405DB97825}"/>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966AB8DA-1F64-4DC5-B604-BE44911E3E0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13444</xdr:rowOff>
    </xdr:from>
    <xdr:to>
      <xdr:col>54</xdr:col>
      <xdr:colOff>189865</xdr:colOff>
      <xdr:row>64</xdr:row>
      <xdr:rowOff>72377</xdr:rowOff>
    </xdr:to>
    <xdr:cxnSp macro="">
      <xdr:nvCxnSpPr>
        <xdr:cNvPr id="230" name="直線コネクタ 229">
          <a:extLst>
            <a:ext uri="{FF2B5EF4-FFF2-40B4-BE49-F238E27FC236}">
              <a16:creationId xmlns:a16="http://schemas.microsoft.com/office/drawing/2014/main" id="{55D1C5D8-FB75-4543-819F-30B24680B54F}"/>
            </a:ext>
          </a:extLst>
        </xdr:cNvPr>
        <xdr:cNvCxnSpPr/>
      </xdr:nvCxnSpPr>
      <xdr:spPr>
        <a:xfrm flipV="1">
          <a:off x="10476865" y="9614644"/>
          <a:ext cx="0" cy="1430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76204</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49C17965-58A9-4F3A-8D23-12E4E26EBF7B}"/>
            </a:ext>
          </a:extLst>
        </xdr:cNvPr>
        <xdr:cNvSpPr txBox="1"/>
      </xdr:nvSpPr>
      <xdr:spPr>
        <a:xfrm>
          <a:off x="10515600" y="1104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72377</xdr:rowOff>
    </xdr:from>
    <xdr:to>
      <xdr:col>55</xdr:col>
      <xdr:colOff>88900</xdr:colOff>
      <xdr:row>64</xdr:row>
      <xdr:rowOff>72377</xdr:rowOff>
    </xdr:to>
    <xdr:cxnSp macro="">
      <xdr:nvCxnSpPr>
        <xdr:cNvPr id="232" name="直線コネクタ 231">
          <a:extLst>
            <a:ext uri="{FF2B5EF4-FFF2-40B4-BE49-F238E27FC236}">
              <a16:creationId xmlns:a16="http://schemas.microsoft.com/office/drawing/2014/main" id="{C9E01DC9-711E-4F5C-A185-A6964C9EEC73}"/>
            </a:ext>
          </a:extLst>
        </xdr:cNvPr>
        <xdr:cNvCxnSpPr/>
      </xdr:nvCxnSpPr>
      <xdr:spPr>
        <a:xfrm>
          <a:off x="10388600" y="1104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131571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245EEF6C-62D2-49A8-9C6B-0A049A649FB0}"/>
            </a:ext>
          </a:extLst>
        </xdr:cNvPr>
        <xdr:cNvSpPr txBox="1"/>
      </xdr:nvSpPr>
      <xdr:spPr>
        <a:xfrm>
          <a:off x="10515600" y="9389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13444</xdr:rowOff>
    </xdr:from>
    <xdr:to>
      <xdr:col>55</xdr:col>
      <xdr:colOff>88900</xdr:colOff>
      <xdr:row>56</xdr:row>
      <xdr:rowOff>13444</xdr:rowOff>
    </xdr:to>
    <xdr:cxnSp macro="">
      <xdr:nvCxnSpPr>
        <xdr:cNvPr id="234" name="直線コネクタ 233">
          <a:extLst>
            <a:ext uri="{FF2B5EF4-FFF2-40B4-BE49-F238E27FC236}">
              <a16:creationId xmlns:a16="http://schemas.microsoft.com/office/drawing/2014/main" id="{D31769F3-92C3-45C4-B0A8-0307F53B75E0}"/>
            </a:ext>
          </a:extLst>
        </xdr:cNvPr>
        <xdr:cNvCxnSpPr/>
      </xdr:nvCxnSpPr>
      <xdr:spPr>
        <a:xfrm>
          <a:off x="10388600" y="961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85255</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E06990A6-DED8-4A6B-9B5E-680776CC403F}"/>
            </a:ext>
          </a:extLst>
        </xdr:cNvPr>
        <xdr:cNvSpPr txBox="1"/>
      </xdr:nvSpPr>
      <xdr:spPr>
        <a:xfrm>
          <a:off x="10515600" y="10715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62378</xdr:rowOff>
    </xdr:from>
    <xdr:to>
      <xdr:col>55</xdr:col>
      <xdr:colOff>50800</xdr:colOff>
      <xdr:row>63</xdr:row>
      <xdr:rowOff>163978</xdr:rowOff>
    </xdr:to>
    <xdr:sp macro="" textlink="">
      <xdr:nvSpPr>
        <xdr:cNvPr id="236" name="フローチャート: 判断 235">
          <a:extLst>
            <a:ext uri="{FF2B5EF4-FFF2-40B4-BE49-F238E27FC236}">
              <a16:creationId xmlns:a16="http://schemas.microsoft.com/office/drawing/2014/main" id="{4EBA5E86-BE3A-4FA6-A325-739A58C13249}"/>
            </a:ext>
          </a:extLst>
        </xdr:cNvPr>
        <xdr:cNvSpPr/>
      </xdr:nvSpPr>
      <xdr:spPr>
        <a:xfrm>
          <a:off x="10426700" y="1086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62181</xdr:rowOff>
    </xdr:from>
    <xdr:to>
      <xdr:col>50</xdr:col>
      <xdr:colOff>165100</xdr:colOff>
      <xdr:row>63</xdr:row>
      <xdr:rowOff>163781</xdr:rowOff>
    </xdr:to>
    <xdr:sp macro="" textlink="">
      <xdr:nvSpPr>
        <xdr:cNvPr id="237" name="フローチャート: 判断 236">
          <a:extLst>
            <a:ext uri="{FF2B5EF4-FFF2-40B4-BE49-F238E27FC236}">
              <a16:creationId xmlns:a16="http://schemas.microsoft.com/office/drawing/2014/main" id="{48A01913-0EE1-4AE9-8E90-CE1D0721ADF8}"/>
            </a:ext>
          </a:extLst>
        </xdr:cNvPr>
        <xdr:cNvSpPr/>
      </xdr:nvSpPr>
      <xdr:spPr>
        <a:xfrm>
          <a:off x="9588500" y="10863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57932</xdr:rowOff>
    </xdr:from>
    <xdr:to>
      <xdr:col>46</xdr:col>
      <xdr:colOff>38100</xdr:colOff>
      <xdr:row>63</xdr:row>
      <xdr:rowOff>159532</xdr:rowOff>
    </xdr:to>
    <xdr:sp macro="" textlink="">
      <xdr:nvSpPr>
        <xdr:cNvPr id="238" name="フローチャート: 判断 237">
          <a:extLst>
            <a:ext uri="{FF2B5EF4-FFF2-40B4-BE49-F238E27FC236}">
              <a16:creationId xmlns:a16="http://schemas.microsoft.com/office/drawing/2014/main" id="{58018FDA-18F7-438C-A1EF-EA89C67A5145}"/>
            </a:ext>
          </a:extLst>
        </xdr:cNvPr>
        <xdr:cNvSpPr/>
      </xdr:nvSpPr>
      <xdr:spPr>
        <a:xfrm>
          <a:off x="8699500" y="1085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61275</xdr:rowOff>
    </xdr:from>
    <xdr:to>
      <xdr:col>41</xdr:col>
      <xdr:colOff>101600</xdr:colOff>
      <xdr:row>63</xdr:row>
      <xdr:rowOff>162875</xdr:rowOff>
    </xdr:to>
    <xdr:sp macro="" textlink="">
      <xdr:nvSpPr>
        <xdr:cNvPr id="239" name="フローチャート: 判断 238">
          <a:extLst>
            <a:ext uri="{FF2B5EF4-FFF2-40B4-BE49-F238E27FC236}">
              <a16:creationId xmlns:a16="http://schemas.microsoft.com/office/drawing/2014/main" id="{CA231B67-A6C0-4C4A-AF17-1059B53EC2A6}"/>
            </a:ext>
          </a:extLst>
        </xdr:cNvPr>
        <xdr:cNvSpPr/>
      </xdr:nvSpPr>
      <xdr:spPr>
        <a:xfrm>
          <a:off x="7810500" y="1086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61284</xdr:rowOff>
    </xdr:from>
    <xdr:to>
      <xdr:col>36</xdr:col>
      <xdr:colOff>165100</xdr:colOff>
      <xdr:row>63</xdr:row>
      <xdr:rowOff>162884</xdr:rowOff>
    </xdr:to>
    <xdr:sp macro="" textlink="">
      <xdr:nvSpPr>
        <xdr:cNvPr id="240" name="フローチャート: 判断 239">
          <a:extLst>
            <a:ext uri="{FF2B5EF4-FFF2-40B4-BE49-F238E27FC236}">
              <a16:creationId xmlns:a16="http://schemas.microsoft.com/office/drawing/2014/main" id="{74B21DED-DDDE-430D-A634-0DAFFF627400}"/>
            </a:ext>
          </a:extLst>
        </xdr:cNvPr>
        <xdr:cNvSpPr/>
      </xdr:nvSpPr>
      <xdr:spPr>
        <a:xfrm>
          <a:off x="6921500" y="1086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333DC60-0B27-4948-BE87-C397B2D4697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4E1CA74-F95D-45B4-9451-DF9745BFEDC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BB5A21E-F487-4A30-B5CC-0144AEF1323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4225893-C365-4B02-90ED-49AEC4BE187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5285DF52-F846-4B21-9843-C43B1EF9207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101590</xdr:rowOff>
    </xdr:from>
    <xdr:to>
      <xdr:col>55</xdr:col>
      <xdr:colOff>50800</xdr:colOff>
      <xdr:row>64</xdr:row>
      <xdr:rowOff>31740</xdr:rowOff>
    </xdr:to>
    <xdr:sp macro="" textlink="">
      <xdr:nvSpPr>
        <xdr:cNvPr id="246" name="楕円 245">
          <a:extLst>
            <a:ext uri="{FF2B5EF4-FFF2-40B4-BE49-F238E27FC236}">
              <a16:creationId xmlns:a16="http://schemas.microsoft.com/office/drawing/2014/main" id="{1C388A19-4E63-486C-8DF0-08CE2CC0DD51}"/>
            </a:ext>
          </a:extLst>
        </xdr:cNvPr>
        <xdr:cNvSpPr/>
      </xdr:nvSpPr>
      <xdr:spPr>
        <a:xfrm>
          <a:off x="10426700" y="1090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40804</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32EC8987-38FA-4C0A-89B7-F298C8F0E3F3}"/>
            </a:ext>
          </a:extLst>
        </xdr:cNvPr>
        <xdr:cNvSpPr txBox="1"/>
      </xdr:nvSpPr>
      <xdr:spPr>
        <a:xfrm>
          <a:off x="10515600" y="1084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106744</xdr:rowOff>
    </xdr:from>
    <xdr:to>
      <xdr:col>50</xdr:col>
      <xdr:colOff>165100</xdr:colOff>
      <xdr:row>64</xdr:row>
      <xdr:rowOff>36894</xdr:rowOff>
    </xdr:to>
    <xdr:sp macro="" textlink="">
      <xdr:nvSpPr>
        <xdr:cNvPr id="248" name="楕円 247">
          <a:extLst>
            <a:ext uri="{FF2B5EF4-FFF2-40B4-BE49-F238E27FC236}">
              <a16:creationId xmlns:a16="http://schemas.microsoft.com/office/drawing/2014/main" id="{D8E604E3-E9DA-4A92-8C88-3D660D2DAEDA}"/>
            </a:ext>
          </a:extLst>
        </xdr:cNvPr>
        <xdr:cNvSpPr/>
      </xdr:nvSpPr>
      <xdr:spPr>
        <a:xfrm>
          <a:off x="9588500" y="1090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152390</xdr:rowOff>
    </xdr:from>
    <xdr:to>
      <xdr:col>55</xdr:col>
      <xdr:colOff>0</xdr:colOff>
      <xdr:row>63</xdr:row>
      <xdr:rowOff>157544</xdr:rowOff>
    </xdr:to>
    <xdr:cxnSp macro="">
      <xdr:nvCxnSpPr>
        <xdr:cNvPr id="249" name="直線コネクタ 248">
          <a:extLst>
            <a:ext uri="{FF2B5EF4-FFF2-40B4-BE49-F238E27FC236}">
              <a16:creationId xmlns:a16="http://schemas.microsoft.com/office/drawing/2014/main" id="{01D9A447-F513-4492-ACE5-D4844EA20650}"/>
            </a:ext>
          </a:extLst>
        </xdr:cNvPr>
        <xdr:cNvCxnSpPr/>
      </xdr:nvCxnSpPr>
      <xdr:spPr>
        <a:xfrm flipV="1">
          <a:off x="9639300" y="10953740"/>
          <a:ext cx="838200" cy="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108949</xdr:rowOff>
    </xdr:from>
    <xdr:to>
      <xdr:col>46</xdr:col>
      <xdr:colOff>38100</xdr:colOff>
      <xdr:row>64</xdr:row>
      <xdr:rowOff>39099</xdr:rowOff>
    </xdr:to>
    <xdr:sp macro="" textlink="">
      <xdr:nvSpPr>
        <xdr:cNvPr id="250" name="楕円 249">
          <a:extLst>
            <a:ext uri="{FF2B5EF4-FFF2-40B4-BE49-F238E27FC236}">
              <a16:creationId xmlns:a16="http://schemas.microsoft.com/office/drawing/2014/main" id="{47B99964-B4CB-4E64-A53C-818E12C578FD}"/>
            </a:ext>
          </a:extLst>
        </xdr:cNvPr>
        <xdr:cNvSpPr/>
      </xdr:nvSpPr>
      <xdr:spPr>
        <a:xfrm>
          <a:off x="8699500" y="1091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157544</xdr:rowOff>
    </xdr:from>
    <xdr:to>
      <xdr:col>50</xdr:col>
      <xdr:colOff>114300</xdr:colOff>
      <xdr:row>63</xdr:row>
      <xdr:rowOff>159749</xdr:rowOff>
    </xdr:to>
    <xdr:cxnSp macro="">
      <xdr:nvCxnSpPr>
        <xdr:cNvPr id="251" name="直線コネクタ 250">
          <a:extLst>
            <a:ext uri="{FF2B5EF4-FFF2-40B4-BE49-F238E27FC236}">
              <a16:creationId xmlns:a16="http://schemas.microsoft.com/office/drawing/2014/main" id="{33EF4078-AA3F-47B5-A5C0-C48C5D5D6F9C}"/>
            </a:ext>
          </a:extLst>
        </xdr:cNvPr>
        <xdr:cNvCxnSpPr/>
      </xdr:nvCxnSpPr>
      <xdr:spPr>
        <a:xfrm flipV="1">
          <a:off x="8750300" y="10958894"/>
          <a:ext cx="889000" cy="2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109096</xdr:rowOff>
    </xdr:from>
    <xdr:to>
      <xdr:col>41</xdr:col>
      <xdr:colOff>101600</xdr:colOff>
      <xdr:row>64</xdr:row>
      <xdr:rowOff>39246</xdr:rowOff>
    </xdr:to>
    <xdr:sp macro="" textlink="">
      <xdr:nvSpPr>
        <xdr:cNvPr id="252" name="楕円 251">
          <a:extLst>
            <a:ext uri="{FF2B5EF4-FFF2-40B4-BE49-F238E27FC236}">
              <a16:creationId xmlns:a16="http://schemas.microsoft.com/office/drawing/2014/main" id="{15382C6D-542C-41EB-84FB-70E04BDE0950}"/>
            </a:ext>
          </a:extLst>
        </xdr:cNvPr>
        <xdr:cNvSpPr/>
      </xdr:nvSpPr>
      <xdr:spPr>
        <a:xfrm>
          <a:off x="7810500" y="1091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159749</xdr:rowOff>
    </xdr:from>
    <xdr:to>
      <xdr:col>45</xdr:col>
      <xdr:colOff>177800</xdr:colOff>
      <xdr:row>63</xdr:row>
      <xdr:rowOff>159896</xdr:rowOff>
    </xdr:to>
    <xdr:cxnSp macro="">
      <xdr:nvCxnSpPr>
        <xdr:cNvPr id="253" name="直線コネクタ 252">
          <a:extLst>
            <a:ext uri="{FF2B5EF4-FFF2-40B4-BE49-F238E27FC236}">
              <a16:creationId xmlns:a16="http://schemas.microsoft.com/office/drawing/2014/main" id="{AF3302E7-512F-427B-9623-EBBA0159707E}"/>
            </a:ext>
          </a:extLst>
        </xdr:cNvPr>
        <xdr:cNvCxnSpPr/>
      </xdr:nvCxnSpPr>
      <xdr:spPr>
        <a:xfrm flipV="1">
          <a:off x="7861300" y="10961099"/>
          <a:ext cx="889000" cy="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109319</xdr:rowOff>
    </xdr:from>
    <xdr:to>
      <xdr:col>36</xdr:col>
      <xdr:colOff>165100</xdr:colOff>
      <xdr:row>64</xdr:row>
      <xdr:rowOff>39469</xdr:rowOff>
    </xdr:to>
    <xdr:sp macro="" textlink="">
      <xdr:nvSpPr>
        <xdr:cNvPr id="254" name="楕円 253">
          <a:extLst>
            <a:ext uri="{FF2B5EF4-FFF2-40B4-BE49-F238E27FC236}">
              <a16:creationId xmlns:a16="http://schemas.microsoft.com/office/drawing/2014/main" id="{15F7B9D5-DA27-4385-AC74-4BD8BDB2CA4C}"/>
            </a:ext>
          </a:extLst>
        </xdr:cNvPr>
        <xdr:cNvSpPr/>
      </xdr:nvSpPr>
      <xdr:spPr>
        <a:xfrm>
          <a:off x="6921500" y="1091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159896</xdr:rowOff>
    </xdr:from>
    <xdr:to>
      <xdr:col>41</xdr:col>
      <xdr:colOff>50800</xdr:colOff>
      <xdr:row>63</xdr:row>
      <xdr:rowOff>160119</xdr:rowOff>
    </xdr:to>
    <xdr:cxnSp macro="">
      <xdr:nvCxnSpPr>
        <xdr:cNvPr id="255" name="直線コネクタ 254">
          <a:extLst>
            <a:ext uri="{FF2B5EF4-FFF2-40B4-BE49-F238E27FC236}">
              <a16:creationId xmlns:a16="http://schemas.microsoft.com/office/drawing/2014/main" id="{0F40E995-0FED-4CBD-9D6D-FB6E66595161}"/>
            </a:ext>
          </a:extLst>
        </xdr:cNvPr>
        <xdr:cNvCxnSpPr/>
      </xdr:nvCxnSpPr>
      <xdr:spPr>
        <a:xfrm flipV="1">
          <a:off x="6972300" y="10961246"/>
          <a:ext cx="889000" cy="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8858</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4A93C9B7-264A-4232-8721-ECC3B610731B}"/>
            </a:ext>
          </a:extLst>
        </xdr:cNvPr>
        <xdr:cNvSpPr txBox="1"/>
      </xdr:nvSpPr>
      <xdr:spPr>
        <a:xfrm>
          <a:off x="9327095" y="10638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4609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60CC5CE1-D098-41C7-AE38-34931E075ED5}"/>
            </a:ext>
          </a:extLst>
        </xdr:cNvPr>
        <xdr:cNvSpPr txBox="1"/>
      </xdr:nvSpPr>
      <xdr:spPr>
        <a:xfrm>
          <a:off x="8450795" y="1063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7952</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2D05CBB5-F63F-4189-BBB0-41ACEF8F9ACB}"/>
            </a:ext>
          </a:extLst>
        </xdr:cNvPr>
        <xdr:cNvSpPr txBox="1"/>
      </xdr:nvSpPr>
      <xdr:spPr>
        <a:xfrm>
          <a:off x="7561795" y="10637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7961</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CFF91E17-AF74-4292-878F-69442B373A0A}"/>
            </a:ext>
          </a:extLst>
        </xdr:cNvPr>
        <xdr:cNvSpPr txBox="1"/>
      </xdr:nvSpPr>
      <xdr:spPr>
        <a:xfrm>
          <a:off x="6672795" y="1063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28021</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E228A25B-46EF-4FF9-BA3C-C5574DD2F072}"/>
            </a:ext>
          </a:extLst>
        </xdr:cNvPr>
        <xdr:cNvSpPr txBox="1"/>
      </xdr:nvSpPr>
      <xdr:spPr>
        <a:xfrm>
          <a:off x="9359411" y="1100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30226</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460D3204-4B69-4EF4-A89E-379F971F098C}"/>
            </a:ext>
          </a:extLst>
        </xdr:cNvPr>
        <xdr:cNvSpPr txBox="1"/>
      </xdr:nvSpPr>
      <xdr:spPr>
        <a:xfrm>
          <a:off x="8483111" y="1100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30373</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18257E8F-DBE9-490E-B04C-6B38924D1C3F}"/>
            </a:ext>
          </a:extLst>
        </xdr:cNvPr>
        <xdr:cNvSpPr txBox="1"/>
      </xdr:nvSpPr>
      <xdr:spPr>
        <a:xfrm>
          <a:off x="7594111" y="1100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30596</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7B58D459-569F-456A-82AE-75C8F31EACBA}"/>
            </a:ext>
          </a:extLst>
        </xdr:cNvPr>
        <xdr:cNvSpPr txBox="1"/>
      </xdr:nvSpPr>
      <xdr:spPr>
        <a:xfrm>
          <a:off x="6705111" y="1100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D556D67C-E9EC-4418-9CCD-E9033AE3CCB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F18798E8-B08E-45B1-9B21-810FE9197E2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B0DDB0F5-595D-4D56-914A-A64614B87D5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AC5BB344-3C89-4E8E-8089-5F7F92DB9AD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E1CE77C-812F-4ACF-9445-5A2B5F83F51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8A3E1377-41A0-433C-BCFF-CD40E5144B6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8991383D-6641-4F18-B981-24B61252EE6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93FB26CA-66F7-42D5-A9DF-11E13EF14BA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1DC1F986-6645-476A-9272-EE79F5FF065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2A3C646F-7419-4681-8D25-361031592C4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81434390-3E41-4CE6-A4EE-6F8F3D04DEC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9B7B2826-9FD2-4207-A74D-59957728CE43}"/>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8ABAC9D9-23F9-4137-81BA-9BD2C2B24414}"/>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F7EE65BD-8B9A-4A69-9BAD-008449693E9A}"/>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76EB7AE7-03E2-43F7-9896-5465BD574832}"/>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5E5BFB4F-6C3B-4C3C-9E07-1EC485084CE9}"/>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AE242312-BE85-4FC6-A7AD-97E18DC50F79}"/>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029750FA-0DD1-409C-95CF-94DC8EC8BCDB}"/>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E1DD3373-EF21-439F-A802-6E40F006EF66}"/>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911B18E1-B577-4055-BE97-A107DBFD0342}"/>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50DA7D1D-060C-405C-94CF-E29C929974F5}"/>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9581C43E-30A2-49AB-972D-9D39B45DC9B3}"/>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BF8D4D14-1DCF-44B6-B890-715A6A7CD7C9}"/>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A6BD87DA-5671-4C57-B151-272D2FEB1E3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D0050991-6507-43F6-B09D-F5007A8C63E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96882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89570296-026A-432B-8EBF-B3BE97B6B2ED}"/>
            </a:ext>
          </a:extLst>
        </xdr:cNvPr>
        <xdr:cNvCxnSpPr/>
      </xdr:nvCxnSpPr>
      <xdr:spPr>
        <a:xfrm flipV="1">
          <a:off x="4634865" y="1346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A989F487-39D6-4319-BEB6-A0DD799422C4}"/>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6D56BACD-BC21-43BC-821A-F0BDD22B4439}"/>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43559</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021DB53C-BE8F-45FD-A6C5-0F0D5224F069}"/>
            </a:ext>
          </a:extLst>
        </xdr:cNvPr>
        <xdr:cNvSpPr txBox="1"/>
      </xdr:nvSpPr>
      <xdr:spPr>
        <a:xfrm>
          <a:off x="4673600" y="13245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96882</xdr:rowOff>
    </xdr:from>
    <xdr:to>
      <xdr:col>24</xdr:col>
      <xdr:colOff>152400</xdr:colOff>
      <xdr:row>78</xdr:row>
      <xdr:rowOff>96882</xdr:rowOff>
    </xdr:to>
    <xdr:cxnSp macro="">
      <xdr:nvCxnSpPr>
        <xdr:cNvPr id="293" name="直線コネクタ 292">
          <a:extLst>
            <a:ext uri="{FF2B5EF4-FFF2-40B4-BE49-F238E27FC236}">
              <a16:creationId xmlns:a16="http://schemas.microsoft.com/office/drawing/2014/main" id="{F68B9B96-D9A6-4B3A-9526-4C6BE19C14AF}"/>
            </a:ext>
          </a:extLst>
        </xdr:cNvPr>
        <xdr:cNvCxnSpPr/>
      </xdr:nvCxnSpPr>
      <xdr:spPr>
        <a:xfrm>
          <a:off x="4546600" y="1346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37572</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1B2CD35D-89A9-478B-9181-BEEC802E2716}"/>
            </a:ext>
          </a:extLst>
        </xdr:cNvPr>
        <xdr:cNvSpPr txBox="1"/>
      </xdr:nvSpPr>
      <xdr:spPr>
        <a:xfrm>
          <a:off x="4673600" y="14267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59145</xdr:rowOff>
    </xdr:from>
    <xdr:to>
      <xdr:col>24</xdr:col>
      <xdr:colOff>114300</xdr:colOff>
      <xdr:row>83</xdr:row>
      <xdr:rowOff>160745</xdr:rowOff>
    </xdr:to>
    <xdr:sp macro="" textlink="">
      <xdr:nvSpPr>
        <xdr:cNvPr id="295" name="フローチャート: 判断 294">
          <a:extLst>
            <a:ext uri="{FF2B5EF4-FFF2-40B4-BE49-F238E27FC236}">
              <a16:creationId xmlns:a16="http://schemas.microsoft.com/office/drawing/2014/main" id="{281AB0CC-6F46-4AF5-80A4-01D0C83B17C3}"/>
            </a:ext>
          </a:extLst>
        </xdr:cNvPr>
        <xdr:cNvSpPr/>
      </xdr:nvSpPr>
      <xdr:spPr>
        <a:xfrm>
          <a:off x="45847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64044</xdr:rowOff>
    </xdr:from>
    <xdr:to>
      <xdr:col>20</xdr:col>
      <xdr:colOff>38100</xdr:colOff>
      <xdr:row>83</xdr:row>
      <xdr:rowOff>165644</xdr:rowOff>
    </xdr:to>
    <xdr:sp macro="" textlink="">
      <xdr:nvSpPr>
        <xdr:cNvPr id="296" name="フローチャート: 判断 295">
          <a:extLst>
            <a:ext uri="{FF2B5EF4-FFF2-40B4-BE49-F238E27FC236}">
              <a16:creationId xmlns:a16="http://schemas.microsoft.com/office/drawing/2014/main" id="{FE2ECC04-F2B8-41B6-92C4-05FFEB8EAD6E}"/>
            </a:ext>
          </a:extLst>
        </xdr:cNvPr>
        <xdr:cNvSpPr/>
      </xdr:nvSpPr>
      <xdr:spPr>
        <a:xfrm>
          <a:off x="3746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26488</xdr:rowOff>
    </xdr:from>
    <xdr:to>
      <xdr:col>15</xdr:col>
      <xdr:colOff>101600</xdr:colOff>
      <xdr:row>83</xdr:row>
      <xdr:rowOff>128088</xdr:rowOff>
    </xdr:to>
    <xdr:sp macro="" textlink="">
      <xdr:nvSpPr>
        <xdr:cNvPr id="297" name="フローチャート: 判断 296">
          <a:extLst>
            <a:ext uri="{FF2B5EF4-FFF2-40B4-BE49-F238E27FC236}">
              <a16:creationId xmlns:a16="http://schemas.microsoft.com/office/drawing/2014/main" id="{607ADA32-04F8-4E4F-81A5-58FA95A99035}"/>
            </a:ext>
          </a:extLst>
        </xdr:cNvPr>
        <xdr:cNvSpPr/>
      </xdr:nvSpPr>
      <xdr:spPr>
        <a:xfrm>
          <a:off x="2857500" y="1425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98" name="フローチャート: 判断 297">
          <a:extLst>
            <a:ext uri="{FF2B5EF4-FFF2-40B4-BE49-F238E27FC236}">
              <a16:creationId xmlns:a16="http://schemas.microsoft.com/office/drawing/2014/main" id="{05A28AD1-2BEB-49E7-B686-6FA64A0366C3}"/>
            </a:ext>
          </a:extLst>
        </xdr:cNvPr>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140788</xdr:rowOff>
    </xdr:from>
    <xdr:to>
      <xdr:col>6</xdr:col>
      <xdr:colOff>38100</xdr:colOff>
      <xdr:row>83</xdr:row>
      <xdr:rowOff>70938</xdr:rowOff>
    </xdr:to>
    <xdr:sp macro="" textlink="">
      <xdr:nvSpPr>
        <xdr:cNvPr id="299" name="フローチャート: 判断 298">
          <a:extLst>
            <a:ext uri="{FF2B5EF4-FFF2-40B4-BE49-F238E27FC236}">
              <a16:creationId xmlns:a16="http://schemas.microsoft.com/office/drawing/2014/main" id="{A99CCD2C-4878-48D1-A581-CE33D0FEEE40}"/>
            </a:ext>
          </a:extLst>
        </xdr:cNvPr>
        <xdr:cNvSpPr/>
      </xdr:nvSpPr>
      <xdr:spPr>
        <a:xfrm>
          <a:off x="1079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CEBE0FE-6DE4-4CAC-9493-457EDBD7C04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EACCA68-F005-4E86-A6CF-5523345CB7B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48B9ABC1-E760-4865-9659-7ED899EA744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A3D8CF68-341D-4C63-BDF0-62704F4908B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9B44425A-B586-415F-82D8-802426AE592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144055</xdr:rowOff>
    </xdr:from>
    <xdr:to>
      <xdr:col>24</xdr:col>
      <xdr:colOff>114300</xdr:colOff>
      <xdr:row>83</xdr:row>
      <xdr:rowOff>74205</xdr:rowOff>
    </xdr:to>
    <xdr:sp macro="" textlink="">
      <xdr:nvSpPr>
        <xdr:cNvPr id="305" name="楕円 304">
          <a:extLst>
            <a:ext uri="{FF2B5EF4-FFF2-40B4-BE49-F238E27FC236}">
              <a16:creationId xmlns:a16="http://schemas.microsoft.com/office/drawing/2014/main" id="{80B98146-95C2-4C3F-87B3-5AC2684F8B7F}"/>
            </a:ext>
          </a:extLst>
        </xdr:cNvPr>
        <xdr:cNvSpPr/>
      </xdr:nvSpPr>
      <xdr:spPr>
        <a:xfrm>
          <a:off x="4584700" y="1420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166932</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38FD4BD8-9531-45BB-A479-2D3310CA0ECB}"/>
            </a:ext>
          </a:extLst>
        </xdr:cNvPr>
        <xdr:cNvSpPr txBox="1"/>
      </xdr:nvSpPr>
      <xdr:spPr>
        <a:xfrm>
          <a:off x="4673600" y="14054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116295</xdr:rowOff>
    </xdr:from>
    <xdr:to>
      <xdr:col>20</xdr:col>
      <xdr:colOff>38100</xdr:colOff>
      <xdr:row>83</xdr:row>
      <xdr:rowOff>46445</xdr:rowOff>
    </xdr:to>
    <xdr:sp macro="" textlink="">
      <xdr:nvSpPr>
        <xdr:cNvPr id="307" name="楕円 306">
          <a:extLst>
            <a:ext uri="{FF2B5EF4-FFF2-40B4-BE49-F238E27FC236}">
              <a16:creationId xmlns:a16="http://schemas.microsoft.com/office/drawing/2014/main" id="{8FA4AE7D-261E-4F96-A2CA-7BC39A26299C}"/>
            </a:ext>
          </a:extLst>
        </xdr:cNvPr>
        <xdr:cNvSpPr/>
      </xdr:nvSpPr>
      <xdr:spPr>
        <a:xfrm>
          <a:off x="3746500" y="1417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167095</xdr:rowOff>
    </xdr:from>
    <xdr:to>
      <xdr:col>24</xdr:col>
      <xdr:colOff>63500</xdr:colOff>
      <xdr:row>83</xdr:row>
      <xdr:rowOff>23405</xdr:rowOff>
    </xdr:to>
    <xdr:cxnSp macro="">
      <xdr:nvCxnSpPr>
        <xdr:cNvPr id="308" name="直線コネクタ 307">
          <a:extLst>
            <a:ext uri="{FF2B5EF4-FFF2-40B4-BE49-F238E27FC236}">
              <a16:creationId xmlns:a16="http://schemas.microsoft.com/office/drawing/2014/main" id="{FC6F39DF-2EB2-400C-9446-462E19F3A3FE}"/>
            </a:ext>
          </a:extLst>
        </xdr:cNvPr>
        <xdr:cNvCxnSpPr/>
      </xdr:nvCxnSpPr>
      <xdr:spPr>
        <a:xfrm>
          <a:off x="3797300" y="14225995"/>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99968</xdr:rowOff>
    </xdr:from>
    <xdr:to>
      <xdr:col>15</xdr:col>
      <xdr:colOff>101600</xdr:colOff>
      <xdr:row>83</xdr:row>
      <xdr:rowOff>30118</xdr:rowOff>
    </xdr:to>
    <xdr:sp macro="" textlink="">
      <xdr:nvSpPr>
        <xdr:cNvPr id="309" name="楕円 308">
          <a:extLst>
            <a:ext uri="{FF2B5EF4-FFF2-40B4-BE49-F238E27FC236}">
              <a16:creationId xmlns:a16="http://schemas.microsoft.com/office/drawing/2014/main" id="{CCF30306-68FB-40C2-BE71-6D8FD6BB7F55}"/>
            </a:ext>
          </a:extLst>
        </xdr:cNvPr>
        <xdr:cNvSpPr/>
      </xdr:nvSpPr>
      <xdr:spPr>
        <a:xfrm>
          <a:off x="2857500" y="1415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150768</xdr:rowOff>
    </xdr:from>
    <xdr:to>
      <xdr:col>19</xdr:col>
      <xdr:colOff>177800</xdr:colOff>
      <xdr:row>82</xdr:row>
      <xdr:rowOff>167095</xdr:rowOff>
    </xdr:to>
    <xdr:cxnSp macro="">
      <xdr:nvCxnSpPr>
        <xdr:cNvPr id="310" name="直線コネクタ 309">
          <a:extLst>
            <a:ext uri="{FF2B5EF4-FFF2-40B4-BE49-F238E27FC236}">
              <a16:creationId xmlns:a16="http://schemas.microsoft.com/office/drawing/2014/main" id="{4B4E8088-7D2C-4574-8FAC-2047864FBBDB}"/>
            </a:ext>
          </a:extLst>
        </xdr:cNvPr>
        <xdr:cNvCxnSpPr/>
      </xdr:nvCxnSpPr>
      <xdr:spPr>
        <a:xfrm>
          <a:off x="2908300" y="14209668"/>
          <a:ext cx="8890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70576</xdr:rowOff>
    </xdr:from>
    <xdr:to>
      <xdr:col>10</xdr:col>
      <xdr:colOff>165100</xdr:colOff>
      <xdr:row>83</xdr:row>
      <xdr:rowOff>726</xdr:rowOff>
    </xdr:to>
    <xdr:sp macro="" textlink="">
      <xdr:nvSpPr>
        <xdr:cNvPr id="311" name="楕円 310">
          <a:extLst>
            <a:ext uri="{FF2B5EF4-FFF2-40B4-BE49-F238E27FC236}">
              <a16:creationId xmlns:a16="http://schemas.microsoft.com/office/drawing/2014/main" id="{1A709CF4-6587-46A7-A3CF-396DF0B43839}"/>
            </a:ext>
          </a:extLst>
        </xdr:cNvPr>
        <xdr:cNvSpPr/>
      </xdr:nvSpPr>
      <xdr:spPr>
        <a:xfrm>
          <a:off x="1968500" y="1412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121376</xdr:rowOff>
    </xdr:from>
    <xdr:to>
      <xdr:col>15</xdr:col>
      <xdr:colOff>50800</xdr:colOff>
      <xdr:row>82</xdr:row>
      <xdr:rowOff>150768</xdr:rowOff>
    </xdr:to>
    <xdr:cxnSp macro="">
      <xdr:nvCxnSpPr>
        <xdr:cNvPr id="312" name="直線コネクタ 311">
          <a:extLst>
            <a:ext uri="{FF2B5EF4-FFF2-40B4-BE49-F238E27FC236}">
              <a16:creationId xmlns:a16="http://schemas.microsoft.com/office/drawing/2014/main" id="{214BA115-433B-42CC-98BF-61F327042D8F}"/>
            </a:ext>
          </a:extLst>
        </xdr:cNvPr>
        <xdr:cNvCxnSpPr/>
      </xdr:nvCxnSpPr>
      <xdr:spPr>
        <a:xfrm>
          <a:off x="2019300" y="14180276"/>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65677</xdr:rowOff>
    </xdr:from>
    <xdr:to>
      <xdr:col>6</xdr:col>
      <xdr:colOff>38100</xdr:colOff>
      <xdr:row>82</xdr:row>
      <xdr:rowOff>167277</xdr:rowOff>
    </xdr:to>
    <xdr:sp macro="" textlink="">
      <xdr:nvSpPr>
        <xdr:cNvPr id="313" name="楕円 312">
          <a:extLst>
            <a:ext uri="{FF2B5EF4-FFF2-40B4-BE49-F238E27FC236}">
              <a16:creationId xmlns:a16="http://schemas.microsoft.com/office/drawing/2014/main" id="{4DC0B83F-C909-4B1B-AAEC-343E67F1226F}"/>
            </a:ext>
          </a:extLst>
        </xdr:cNvPr>
        <xdr:cNvSpPr/>
      </xdr:nvSpPr>
      <xdr:spPr>
        <a:xfrm>
          <a:off x="1079500" y="1412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116477</xdr:rowOff>
    </xdr:from>
    <xdr:to>
      <xdr:col>10</xdr:col>
      <xdr:colOff>114300</xdr:colOff>
      <xdr:row>82</xdr:row>
      <xdr:rowOff>121376</xdr:rowOff>
    </xdr:to>
    <xdr:cxnSp macro="">
      <xdr:nvCxnSpPr>
        <xdr:cNvPr id="314" name="直線コネクタ 313">
          <a:extLst>
            <a:ext uri="{FF2B5EF4-FFF2-40B4-BE49-F238E27FC236}">
              <a16:creationId xmlns:a16="http://schemas.microsoft.com/office/drawing/2014/main" id="{76B8AFA6-0BC5-4240-9B4E-2F7316CA1400}"/>
            </a:ext>
          </a:extLst>
        </xdr:cNvPr>
        <xdr:cNvCxnSpPr/>
      </xdr:nvCxnSpPr>
      <xdr:spPr>
        <a:xfrm>
          <a:off x="1130300" y="1417537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156771</xdr:rowOff>
    </xdr:from>
    <xdr:ext cx="405111" cy="259045"/>
    <xdr:sp macro="" textlink="">
      <xdr:nvSpPr>
        <xdr:cNvPr id="315" name="n_1aveValue【公営住宅】&#10;有形固定資産減価償却率">
          <a:extLst>
            <a:ext uri="{FF2B5EF4-FFF2-40B4-BE49-F238E27FC236}">
              <a16:creationId xmlns:a16="http://schemas.microsoft.com/office/drawing/2014/main" id="{665BF71F-C333-4862-BD3C-36BD052FF334}"/>
            </a:ext>
          </a:extLst>
        </xdr:cNvPr>
        <xdr:cNvSpPr txBox="1"/>
      </xdr:nvSpPr>
      <xdr:spPr>
        <a:xfrm>
          <a:off x="35820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119215</xdr:rowOff>
    </xdr:from>
    <xdr:ext cx="405111" cy="259045"/>
    <xdr:sp macro="" textlink="">
      <xdr:nvSpPr>
        <xdr:cNvPr id="316" name="n_2aveValue【公営住宅】&#10;有形固定資産減価償却率">
          <a:extLst>
            <a:ext uri="{FF2B5EF4-FFF2-40B4-BE49-F238E27FC236}">
              <a16:creationId xmlns:a16="http://schemas.microsoft.com/office/drawing/2014/main" id="{1CCCBB8B-227E-4F95-8D0D-850A0FACCB2B}"/>
            </a:ext>
          </a:extLst>
        </xdr:cNvPr>
        <xdr:cNvSpPr txBox="1"/>
      </xdr:nvSpPr>
      <xdr:spPr>
        <a:xfrm>
          <a:off x="2705744" y="1434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91457</xdr:rowOff>
    </xdr:from>
    <xdr:ext cx="405111" cy="259045"/>
    <xdr:sp macro="" textlink="">
      <xdr:nvSpPr>
        <xdr:cNvPr id="317" name="n_3aveValue【公営住宅】&#10;有形固定資産減価償却率">
          <a:extLst>
            <a:ext uri="{FF2B5EF4-FFF2-40B4-BE49-F238E27FC236}">
              <a16:creationId xmlns:a16="http://schemas.microsoft.com/office/drawing/2014/main" id="{5C188D98-3AD5-4F68-9522-825ED2FDA763}"/>
            </a:ext>
          </a:extLst>
        </xdr:cNvPr>
        <xdr:cNvSpPr txBox="1"/>
      </xdr:nvSpPr>
      <xdr:spPr>
        <a:xfrm>
          <a:off x="1816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62065</xdr:rowOff>
    </xdr:from>
    <xdr:ext cx="405111" cy="259045"/>
    <xdr:sp macro="" textlink="">
      <xdr:nvSpPr>
        <xdr:cNvPr id="318" name="n_4aveValue【公営住宅】&#10;有形固定資産減価償却率">
          <a:extLst>
            <a:ext uri="{FF2B5EF4-FFF2-40B4-BE49-F238E27FC236}">
              <a16:creationId xmlns:a16="http://schemas.microsoft.com/office/drawing/2014/main" id="{CDA6F3D7-6270-49B9-8112-E08093CF24C8}"/>
            </a:ext>
          </a:extLst>
        </xdr:cNvPr>
        <xdr:cNvSpPr txBox="1"/>
      </xdr:nvSpPr>
      <xdr:spPr>
        <a:xfrm>
          <a:off x="927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62972</xdr:rowOff>
    </xdr:from>
    <xdr:ext cx="405111" cy="259045"/>
    <xdr:sp macro="" textlink="">
      <xdr:nvSpPr>
        <xdr:cNvPr id="319" name="n_1mainValue【公営住宅】&#10;有形固定資産減価償却率">
          <a:extLst>
            <a:ext uri="{FF2B5EF4-FFF2-40B4-BE49-F238E27FC236}">
              <a16:creationId xmlns:a16="http://schemas.microsoft.com/office/drawing/2014/main" id="{D22A5EDD-8E6F-4A0C-ACEB-E4234AA38034}"/>
            </a:ext>
          </a:extLst>
        </xdr:cNvPr>
        <xdr:cNvSpPr txBox="1"/>
      </xdr:nvSpPr>
      <xdr:spPr>
        <a:xfrm>
          <a:off x="35820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46645</xdr:rowOff>
    </xdr:from>
    <xdr:ext cx="405111" cy="259045"/>
    <xdr:sp macro="" textlink="">
      <xdr:nvSpPr>
        <xdr:cNvPr id="320" name="n_2mainValue【公営住宅】&#10;有形固定資産減価償却率">
          <a:extLst>
            <a:ext uri="{FF2B5EF4-FFF2-40B4-BE49-F238E27FC236}">
              <a16:creationId xmlns:a16="http://schemas.microsoft.com/office/drawing/2014/main" id="{989F7E96-2575-4A52-8396-5D2D743211DD}"/>
            </a:ext>
          </a:extLst>
        </xdr:cNvPr>
        <xdr:cNvSpPr txBox="1"/>
      </xdr:nvSpPr>
      <xdr:spPr>
        <a:xfrm>
          <a:off x="2705744" y="1393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17253</xdr:rowOff>
    </xdr:from>
    <xdr:ext cx="405111" cy="259045"/>
    <xdr:sp macro="" textlink="">
      <xdr:nvSpPr>
        <xdr:cNvPr id="321" name="n_3mainValue【公営住宅】&#10;有形固定資産減価償却率">
          <a:extLst>
            <a:ext uri="{FF2B5EF4-FFF2-40B4-BE49-F238E27FC236}">
              <a16:creationId xmlns:a16="http://schemas.microsoft.com/office/drawing/2014/main" id="{544851F3-A970-4183-9097-1B8C6CAA8367}"/>
            </a:ext>
          </a:extLst>
        </xdr:cNvPr>
        <xdr:cNvSpPr txBox="1"/>
      </xdr:nvSpPr>
      <xdr:spPr>
        <a:xfrm>
          <a:off x="1816744" y="1390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12354</xdr:rowOff>
    </xdr:from>
    <xdr:ext cx="405111" cy="259045"/>
    <xdr:sp macro="" textlink="">
      <xdr:nvSpPr>
        <xdr:cNvPr id="322" name="n_4mainValue【公営住宅】&#10;有形固定資産減価償却率">
          <a:extLst>
            <a:ext uri="{FF2B5EF4-FFF2-40B4-BE49-F238E27FC236}">
              <a16:creationId xmlns:a16="http://schemas.microsoft.com/office/drawing/2014/main" id="{6E9B93F4-1CD9-4C4C-B7FC-1D63C180279D}"/>
            </a:ext>
          </a:extLst>
        </xdr:cNvPr>
        <xdr:cNvSpPr txBox="1"/>
      </xdr:nvSpPr>
      <xdr:spPr>
        <a:xfrm>
          <a:off x="9277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E75C3A23-9044-446D-A396-79B0C15A04E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A726CFC3-CAE1-47E5-9A19-D145F09C088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9EC0F2C5-705B-4179-8A27-A3434B617DB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D97F869-8C35-40EA-9FC2-D8B6733E38E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13310D69-2DBC-4AB1-B78E-F1300DA8C7F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331B3DB7-2EAF-43B6-85FC-FB6807B9786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A41611FB-D819-43D6-9CA8-8FE66304ED4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5977A682-5522-4AC9-94F9-71631F4E603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87BBED67-91BA-4F97-8857-0EE242B4801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D19B33F0-7760-4771-9D7B-3C82DBB83D8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46DB104A-D4ED-4ECF-A9F3-A0A7A26B57A3}"/>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BC11638B-4CC1-4903-8F73-3B0037122C3F}"/>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43D060F6-E290-4623-95E9-8F5BA8206EA6}"/>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4CB7848A-9E6B-4529-BBAA-2F560DCBB80A}"/>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33107961-0EFD-4915-800A-6B6B4253981F}"/>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5B67EF85-A5EE-45F0-89D0-2FE62FBF1237}"/>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D28E471D-9FF4-49A0-9502-5A509375293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20E18687-4361-4760-954F-E46321CFA5E8}"/>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72BEDDFF-3B9D-4FD5-9645-F8CAEB08D8F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C8F3D54A-0AE0-4CEF-856D-479B641E586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5287B159-24BD-4FC9-9D28-BE6A0085769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81077</xdr:rowOff>
    </xdr:from>
    <xdr:to>
      <xdr:col>54</xdr:col>
      <xdr:colOff>189865</xdr:colOff>
      <xdr:row>86</xdr:row>
      <xdr:rowOff>37185</xdr:rowOff>
    </xdr:to>
    <xdr:cxnSp macro="">
      <xdr:nvCxnSpPr>
        <xdr:cNvPr id="344" name="直線コネクタ 343">
          <a:extLst>
            <a:ext uri="{FF2B5EF4-FFF2-40B4-BE49-F238E27FC236}">
              <a16:creationId xmlns:a16="http://schemas.microsoft.com/office/drawing/2014/main" id="{1169F393-4512-4448-91FD-A9B29E65C7C3}"/>
            </a:ext>
          </a:extLst>
        </xdr:cNvPr>
        <xdr:cNvCxnSpPr/>
      </xdr:nvCxnSpPr>
      <xdr:spPr>
        <a:xfrm flipV="1">
          <a:off x="10476865" y="13282727"/>
          <a:ext cx="0" cy="1499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41012</xdr:rowOff>
    </xdr:from>
    <xdr:ext cx="469744" cy="259045"/>
    <xdr:sp macro="" textlink="">
      <xdr:nvSpPr>
        <xdr:cNvPr id="345" name="【公営住宅】&#10;一人当たり面積最小値テキスト">
          <a:extLst>
            <a:ext uri="{FF2B5EF4-FFF2-40B4-BE49-F238E27FC236}">
              <a16:creationId xmlns:a16="http://schemas.microsoft.com/office/drawing/2014/main" id="{CD5A7D74-10A6-4078-ACB8-289270AF3B73}"/>
            </a:ext>
          </a:extLst>
        </xdr:cNvPr>
        <xdr:cNvSpPr txBox="1"/>
      </xdr:nvSpPr>
      <xdr:spPr>
        <a:xfrm>
          <a:off x="10515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37185</xdr:rowOff>
    </xdr:from>
    <xdr:to>
      <xdr:col>55</xdr:col>
      <xdr:colOff>88900</xdr:colOff>
      <xdr:row>86</xdr:row>
      <xdr:rowOff>37185</xdr:rowOff>
    </xdr:to>
    <xdr:cxnSp macro="">
      <xdr:nvCxnSpPr>
        <xdr:cNvPr id="346" name="直線コネクタ 345">
          <a:extLst>
            <a:ext uri="{FF2B5EF4-FFF2-40B4-BE49-F238E27FC236}">
              <a16:creationId xmlns:a16="http://schemas.microsoft.com/office/drawing/2014/main" id="{91EEBAC1-30E3-43B0-894C-48D5170744C3}"/>
            </a:ext>
          </a:extLst>
        </xdr:cNvPr>
        <xdr:cNvCxnSpPr/>
      </xdr:nvCxnSpPr>
      <xdr:spPr>
        <a:xfrm>
          <a:off x="10388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27754</xdr:rowOff>
    </xdr:from>
    <xdr:ext cx="469744" cy="259045"/>
    <xdr:sp macro="" textlink="">
      <xdr:nvSpPr>
        <xdr:cNvPr id="347" name="【公営住宅】&#10;一人当たり面積最大値テキスト">
          <a:extLst>
            <a:ext uri="{FF2B5EF4-FFF2-40B4-BE49-F238E27FC236}">
              <a16:creationId xmlns:a16="http://schemas.microsoft.com/office/drawing/2014/main" id="{2FD14CB4-E0B7-48B2-972E-D4DE1EB93BD5}"/>
            </a:ext>
          </a:extLst>
        </xdr:cNvPr>
        <xdr:cNvSpPr txBox="1"/>
      </xdr:nvSpPr>
      <xdr:spPr>
        <a:xfrm>
          <a:off x="10515600" y="13057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81077</xdr:rowOff>
    </xdr:from>
    <xdr:to>
      <xdr:col>55</xdr:col>
      <xdr:colOff>88900</xdr:colOff>
      <xdr:row>77</xdr:row>
      <xdr:rowOff>81077</xdr:rowOff>
    </xdr:to>
    <xdr:cxnSp macro="">
      <xdr:nvCxnSpPr>
        <xdr:cNvPr id="348" name="直線コネクタ 347">
          <a:extLst>
            <a:ext uri="{FF2B5EF4-FFF2-40B4-BE49-F238E27FC236}">
              <a16:creationId xmlns:a16="http://schemas.microsoft.com/office/drawing/2014/main" id="{CEE13BC3-9237-4C49-AA69-39CC8FB3DDD4}"/>
            </a:ext>
          </a:extLst>
        </xdr:cNvPr>
        <xdr:cNvCxnSpPr/>
      </xdr:nvCxnSpPr>
      <xdr:spPr>
        <a:xfrm>
          <a:off x="10388600" y="132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71798</xdr:rowOff>
    </xdr:from>
    <xdr:ext cx="469744" cy="259045"/>
    <xdr:sp macro="" textlink="">
      <xdr:nvSpPr>
        <xdr:cNvPr id="349" name="【公営住宅】&#10;一人当たり面積平均値テキスト">
          <a:extLst>
            <a:ext uri="{FF2B5EF4-FFF2-40B4-BE49-F238E27FC236}">
              <a16:creationId xmlns:a16="http://schemas.microsoft.com/office/drawing/2014/main" id="{5CB4865B-C8A7-41B2-876D-15F0B0989120}"/>
            </a:ext>
          </a:extLst>
        </xdr:cNvPr>
        <xdr:cNvSpPr txBox="1"/>
      </xdr:nvSpPr>
      <xdr:spPr>
        <a:xfrm>
          <a:off x="10515600" y="14473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93371</xdr:rowOff>
    </xdr:from>
    <xdr:to>
      <xdr:col>55</xdr:col>
      <xdr:colOff>50800</xdr:colOff>
      <xdr:row>85</xdr:row>
      <xdr:rowOff>23521</xdr:rowOff>
    </xdr:to>
    <xdr:sp macro="" textlink="">
      <xdr:nvSpPr>
        <xdr:cNvPr id="350" name="フローチャート: 判断 349">
          <a:extLst>
            <a:ext uri="{FF2B5EF4-FFF2-40B4-BE49-F238E27FC236}">
              <a16:creationId xmlns:a16="http://schemas.microsoft.com/office/drawing/2014/main" id="{533786BD-2036-44B1-8033-96D0118CFB9B}"/>
            </a:ext>
          </a:extLst>
        </xdr:cNvPr>
        <xdr:cNvSpPr/>
      </xdr:nvSpPr>
      <xdr:spPr>
        <a:xfrm>
          <a:off x="10426700" y="1449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94742</xdr:rowOff>
    </xdr:from>
    <xdr:to>
      <xdr:col>50</xdr:col>
      <xdr:colOff>165100</xdr:colOff>
      <xdr:row>85</xdr:row>
      <xdr:rowOff>24892</xdr:rowOff>
    </xdr:to>
    <xdr:sp macro="" textlink="">
      <xdr:nvSpPr>
        <xdr:cNvPr id="351" name="フローチャート: 判断 350">
          <a:extLst>
            <a:ext uri="{FF2B5EF4-FFF2-40B4-BE49-F238E27FC236}">
              <a16:creationId xmlns:a16="http://schemas.microsoft.com/office/drawing/2014/main" id="{D7C6EB19-6013-425B-8CCF-E3ECDB93E574}"/>
            </a:ext>
          </a:extLst>
        </xdr:cNvPr>
        <xdr:cNvSpPr/>
      </xdr:nvSpPr>
      <xdr:spPr>
        <a:xfrm>
          <a:off x="9588500" y="1449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102972</xdr:rowOff>
    </xdr:from>
    <xdr:to>
      <xdr:col>46</xdr:col>
      <xdr:colOff>38100</xdr:colOff>
      <xdr:row>85</xdr:row>
      <xdr:rowOff>33122</xdr:rowOff>
    </xdr:to>
    <xdr:sp macro="" textlink="">
      <xdr:nvSpPr>
        <xdr:cNvPr id="352" name="フローチャート: 判断 351">
          <a:extLst>
            <a:ext uri="{FF2B5EF4-FFF2-40B4-BE49-F238E27FC236}">
              <a16:creationId xmlns:a16="http://schemas.microsoft.com/office/drawing/2014/main" id="{1F52EE9A-C5D7-488C-A260-0442B32682CB}"/>
            </a:ext>
          </a:extLst>
        </xdr:cNvPr>
        <xdr:cNvSpPr/>
      </xdr:nvSpPr>
      <xdr:spPr>
        <a:xfrm>
          <a:off x="8699500" y="1450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99771</xdr:rowOff>
    </xdr:from>
    <xdr:to>
      <xdr:col>41</xdr:col>
      <xdr:colOff>101600</xdr:colOff>
      <xdr:row>85</xdr:row>
      <xdr:rowOff>29921</xdr:rowOff>
    </xdr:to>
    <xdr:sp macro="" textlink="">
      <xdr:nvSpPr>
        <xdr:cNvPr id="353" name="フローチャート: 判断 352">
          <a:extLst>
            <a:ext uri="{FF2B5EF4-FFF2-40B4-BE49-F238E27FC236}">
              <a16:creationId xmlns:a16="http://schemas.microsoft.com/office/drawing/2014/main" id="{C714E9C6-8181-4E89-8229-79D3983CC7DE}"/>
            </a:ext>
          </a:extLst>
        </xdr:cNvPr>
        <xdr:cNvSpPr/>
      </xdr:nvSpPr>
      <xdr:spPr>
        <a:xfrm>
          <a:off x="78105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101143</xdr:rowOff>
    </xdr:from>
    <xdr:to>
      <xdr:col>36</xdr:col>
      <xdr:colOff>165100</xdr:colOff>
      <xdr:row>85</xdr:row>
      <xdr:rowOff>31293</xdr:rowOff>
    </xdr:to>
    <xdr:sp macro="" textlink="">
      <xdr:nvSpPr>
        <xdr:cNvPr id="354" name="フローチャート: 判断 353">
          <a:extLst>
            <a:ext uri="{FF2B5EF4-FFF2-40B4-BE49-F238E27FC236}">
              <a16:creationId xmlns:a16="http://schemas.microsoft.com/office/drawing/2014/main" id="{30357418-AA8D-4160-99F5-3FEDA2EDDAB5}"/>
            </a:ext>
          </a:extLst>
        </xdr:cNvPr>
        <xdr:cNvSpPr/>
      </xdr:nvSpPr>
      <xdr:spPr>
        <a:xfrm>
          <a:off x="6921500" y="1450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C35C7F4A-4B1E-406C-8DF1-479F7461D3C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B6CBE6C4-B79F-4E2B-AC20-57B53703283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29F3AE86-BB7A-407D-A6D0-422A7ED9B77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92438015-2D0E-484F-83A1-1789F086738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F8EAE52A-86F5-4189-A699-CCC4134AB87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148234</xdr:rowOff>
    </xdr:from>
    <xdr:to>
      <xdr:col>55</xdr:col>
      <xdr:colOff>50800</xdr:colOff>
      <xdr:row>83</xdr:row>
      <xdr:rowOff>78384</xdr:rowOff>
    </xdr:to>
    <xdr:sp macro="" textlink="">
      <xdr:nvSpPr>
        <xdr:cNvPr id="360" name="楕円 359">
          <a:extLst>
            <a:ext uri="{FF2B5EF4-FFF2-40B4-BE49-F238E27FC236}">
              <a16:creationId xmlns:a16="http://schemas.microsoft.com/office/drawing/2014/main" id="{FE457451-5E83-4AE8-B429-19C48CFD9429}"/>
            </a:ext>
          </a:extLst>
        </xdr:cNvPr>
        <xdr:cNvSpPr/>
      </xdr:nvSpPr>
      <xdr:spPr>
        <a:xfrm>
          <a:off x="10426700" y="1420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171111</xdr:rowOff>
    </xdr:from>
    <xdr:ext cx="469744" cy="259045"/>
    <xdr:sp macro="" textlink="">
      <xdr:nvSpPr>
        <xdr:cNvPr id="361" name="【公営住宅】&#10;一人当たり面積該当値テキスト">
          <a:extLst>
            <a:ext uri="{FF2B5EF4-FFF2-40B4-BE49-F238E27FC236}">
              <a16:creationId xmlns:a16="http://schemas.microsoft.com/office/drawing/2014/main" id="{CE31303B-607D-4C61-A215-D73DE73B5A55}"/>
            </a:ext>
          </a:extLst>
        </xdr:cNvPr>
        <xdr:cNvSpPr txBox="1"/>
      </xdr:nvSpPr>
      <xdr:spPr>
        <a:xfrm>
          <a:off x="10515600" y="1405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148234</xdr:rowOff>
    </xdr:from>
    <xdr:to>
      <xdr:col>50</xdr:col>
      <xdr:colOff>165100</xdr:colOff>
      <xdr:row>83</xdr:row>
      <xdr:rowOff>78384</xdr:rowOff>
    </xdr:to>
    <xdr:sp macro="" textlink="">
      <xdr:nvSpPr>
        <xdr:cNvPr id="362" name="楕円 361">
          <a:extLst>
            <a:ext uri="{FF2B5EF4-FFF2-40B4-BE49-F238E27FC236}">
              <a16:creationId xmlns:a16="http://schemas.microsoft.com/office/drawing/2014/main" id="{DACEBF9D-D4A3-457A-BB2D-23A9AD1D4A90}"/>
            </a:ext>
          </a:extLst>
        </xdr:cNvPr>
        <xdr:cNvSpPr/>
      </xdr:nvSpPr>
      <xdr:spPr>
        <a:xfrm>
          <a:off x="9588500" y="1420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27584</xdr:rowOff>
    </xdr:from>
    <xdr:to>
      <xdr:col>55</xdr:col>
      <xdr:colOff>0</xdr:colOff>
      <xdr:row>83</xdr:row>
      <xdr:rowOff>27584</xdr:rowOff>
    </xdr:to>
    <xdr:cxnSp macro="">
      <xdr:nvCxnSpPr>
        <xdr:cNvPr id="363" name="直線コネクタ 362">
          <a:extLst>
            <a:ext uri="{FF2B5EF4-FFF2-40B4-BE49-F238E27FC236}">
              <a16:creationId xmlns:a16="http://schemas.microsoft.com/office/drawing/2014/main" id="{0AED99FB-B580-4C15-9481-7EA955F13AE8}"/>
            </a:ext>
          </a:extLst>
        </xdr:cNvPr>
        <xdr:cNvCxnSpPr/>
      </xdr:nvCxnSpPr>
      <xdr:spPr>
        <a:xfrm>
          <a:off x="9639300" y="142579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114402</xdr:rowOff>
    </xdr:from>
    <xdr:to>
      <xdr:col>46</xdr:col>
      <xdr:colOff>38100</xdr:colOff>
      <xdr:row>83</xdr:row>
      <xdr:rowOff>44552</xdr:rowOff>
    </xdr:to>
    <xdr:sp macro="" textlink="">
      <xdr:nvSpPr>
        <xdr:cNvPr id="364" name="楕円 363">
          <a:extLst>
            <a:ext uri="{FF2B5EF4-FFF2-40B4-BE49-F238E27FC236}">
              <a16:creationId xmlns:a16="http://schemas.microsoft.com/office/drawing/2014/main" id="{DA2E6D32-5E35-4B6E-A7C4-5C6D5F437CFD}"/>
            </a:ext>
          </a:extLst>
        </xdr:cNvPr>
        <xdr:cNvSpPr/>
      </xdr:nvSpPr>
      <xdr:spPr>
        <a:xfrm>
          <a:off x="8699500" y="1417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165202</xdr:rowOff>
    </xdr:from>
    <xdr:to>
      <xdr:col>50</xdr:col>
      <xdr:colOff>114300</xdr:colOff>
      <xdr:row>83</xdr:row>
      <xdr:rowOff>27584</xdr:rowOff>
    </xdr:to>
    <xdr:cxnSp macro="">
      <xdr:nvCxnSpPr>
        <xdr:cNvPr id="365" name="直線コネクタ 364">
          <a:extLst>
            <a:ext uri="{FF2B5EF4-FFF2-40B4-BE49-F238E27FC236}">
              <a16:creationId xmlns:a16="http://schemas.microsoft.com/office/drawing/2014/main" id="{25A56C22-CB4C-4232-BA06-3EDB9A1CA32B}"/>
            </a:ext>
          </a:extLst>
        </xdr:cNvPr>
        <xdr:cNvCxnSpPr/>
      </xdr:nvCxnSpPr>
      <xdr:spPr>
        <a:xfrm>
          <a:off x="8750300" y="14224102"/>
          <a:ext cx="889000" cy="3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115315</xdr:rowOff>
    </xdr:from>
    <xdr:to>
      <xdr:col>41</xdr:col>
      <xdr:colOff>101600</xdr:colOff>
      <xdr:row>83</xdr:row>
      <xdr:rowOff>45465</xdr:rowOff>
    </xdr:to>
    <xdr:sp macro="" textlink="">
      <xdr:nvSpPr>
        <xdr:cNvPr id="366" name="楕円 365">
          <a:extLst>
            <a:ext uri="{FF2B5EF4-FFF2-40B4-BE49-F238E27FC236}">
              <a16:creationId xmlns:a16="http://schemas.microsoft.com/office/drawing/2014/main" id="{D8A8F341-890F-4E4B-B702-24302A61AEB8}"/>
            </a:ext>
          </a:extLst>
        </xdr:cNvPr>
        <xdr:cNvSpPr/>
      </xdr:nvSpPr>
      <xdr:spPr>
        <a:xfrm>
          <a:off x="7810500" y="1417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165202</xdr:rowOff>
    </xdr:from>
    <xdr:to>
      <xdr:col>45</xdr:col>
      <xdr:colOff>177800</xdr:colOff>
      <xdr:row>82</xdr:row>
      <xdr:rowOff>166115</xdr:rowOff>
    </xdr:to>
    <xdr:cxnSp macro="">
      <xdr:nvCxnSpPr>
        <xdr:cNvPr id="367" name="直線コネクタ 366">
          <a:extLst>
            <a:ext uri="{FF2B5EF4-FFF2-40B4-BE49-F238E27FC236}">
              <a16:creationId xmlns:a16="http://schemas.microsoft.com/office/drawing/2014/main" id="{3ECC9621-DA54-444A-B791-98131E1592B4}"/>
            </a:ext>
          </a:extLst>
        </xdr:cNvPr>
        <xdr:cNvCxnSpPr/>
      </xdr:nvCxnSpPr>
      <xdr:spPr>
        <a:xfrm flipV="1">
          <a:off x="7861300" y="14224102"/>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93371</xdr:rowOff>
    </xdr:from>
    <xdr:to>
      <xdr:col>36</xdr:col>
      <xdr:colOff>165100</xdr:colOff>
      <xdr:row>83</xdr:row>
      <xdr:rowOff>23521</xdr:rowOff>
    </xdr:to>
    <xdr:sp macro="" textlink="">
      <xdr:nvSpPr>
        <xdr:cNvPr id="368" name="楕円 367">
          <a:extLst>
            <a:ext uri="{FF2B5EF4-FFF2-40B4-BE49-F238E27FC236}">
              <a16:creationId xmlns:a16="http://schemas.microsoft.com/office/drawing/2014/main" id="{2295ADE3-C9E8-48FC-9BA4-4954C86950EF}"/>
            </a:ext>
          </a:extLst>
        </xdr:cNvPr>
        <xdr:cNvSpPr/>
      </xdr:nvSpPr>
      <xdr:spPr>
        <a:xfrm>
          <a:off x="6921500" y="1415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144171</xdr:rowOff>
    </xdr:from>
    <xdr:to>
      <xdr:col>41</xdr:col>
      <xdr:colOff>50800</xdr:colOff>
      <xdr:row>82</xdr:row>
      <xdr:rowOff>166115</xdr:rowOff>
    </xdr:to>
    <xdr:cxnSp macro="">
      <xdr:nvCxnSpPr>
        <xdr:cNvPr id="369" name="直線コネクタ 368">
          <a:extLst>
            <a:ext uri="{FF2B5EF4-FFF2-40B4-BE49-F238E27FC236}">
              <a16:creationId xmlns:a16="http://schemas.microsoft.com/office/drawing/2014/main" id="{8CC33437-E4BA-40F8-A0A1-9ADCF989D99C}"/>
            </a:ext>
          </a:extLst>
        </xdr:cNvPr>
        <xdr:cNvCxnSpPr/>
      </xdr:nvCxnSpPr>
      <xdr:spPr>
        <a:xfrm>
          <a:off x="6972300" y="14203071"/>
          <a:ext cx="889000" cy="2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16019</xdr:rowOff>
    </xdr:from>
    <xdr:ext cx="469744" cy="259045"/>
    <xdr:sp macro="" textlink="">
      <xdr:nvSpPr>
        <xdr:cNvPr id="370" name="n_1aveValue【公営住宅】&#10;一人当たり面積">
          <a:extLst>
            <a:ext uri="{FF2B5EF4-FFF2-40B4-BE49-F238E27FC236}">
              <a16:creationId xmlns:a16="http://schemas.microsoft.com/office/drawing/2014/main" id="{0CECB185-8D1F-4B1B-A04C-DF7896D4C18A}"/>
            </a:ext>
          </a:extLst>
        </xdr:cNvPr>
        <xdr:cNvSpPr txBox="1"/>
      </xdr:nvSpPr>
      <xdr:spPr>
        <a:xfrm>
          <a:off x="9391727" y="1458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24249</xdr:rowOff>
    </xdr:from>
    <xdr:ext cx="469744" cy="259045"/>
    <xdr:sp macro="" textlink="">
      <xdr:nvSpPr>
        <xdr:cNvPr id="371" name="n_2aveValue【公営住宅】&#10;一人当たり面積">
          <a:extLst>
            <a:ext uri="{FF2B5EF4-FFF2-40B4-BE49-F238E27FC236}">
              <a16:creationId xmlns:a16="http://schemas.microsoft.com/office/drawing/2014/main" id="{9882C42B-1135-454B-B96E-F7E0972D09B2}"/>
            </a:ext>
          </a:extLst>
        </xdr:cNvPr>
        <xdr:cNvSpPr txBox="1"/>
      </xdr:nvSpPr>
      <xdr:spPr>
        <a:xfrm>
          <a:off x="8515427" y="145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21048</xdr:rowOff>
    </xdr:from>
    <xdr:ext cx="469744" cy="259045"/>
    <xdr:sp macro="" textlink="">
      <xdr:nvSpPr>
        <xdr:cNvPr id="372" name="n_3aveValue【公営住宅】&#10;一人当たり面積">
          <a:extLst>
            <a:ext uri="{FF2B5EF4-FFF2-40B4-BE49-F238E27FC236}">
              <a16:creationId xmlns:a16="http://schemas.microsoft.com/office/drawing/2014/main" id="{346DF4B1-59C6-40AF-97D7-ACAB1CBD02C5}"/>
            </a:ext>
          </a:extLst>
        </xdr:cNvPr>
        <xdr:cNvSpPr txBox="1"/>
      </xdr:nvSpPr>
      <xdr:spPr>
        <a:xfrm>
          <a:off x="7626427" y="1459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22420</xdr:rowOff>
    </xdr:from>
    <xdr:ext cx="469744" cy="259045"/>
    <xdr:sp macro="" textlink="">
      <xdr:nvSpPr>
        <xdr:cNvPr id="373" name="n_4aveValue【公営住宅】&#10;一人当たり面積">
          <a:extLst>
            <a:ext uri="{FF2B5EF4-FFF2-40B4-BE49-F238E27FC236}">
              <a16:creationId xmlns:a16="http://schemas.microsoft.com/office/drawing/2014/main" id="{6A616957-0F32-4C3A-B46E-248DEAD18453}"/>
            </a:ext>
          </a:extLst>
        </xdr:cNvPr>
        <xdr:cNvSpPr txBox="1"/>
      </xdr:nvSpPr>
      <xdr:spPr>
        <a:xfrm>
          <a:off x="6737427" y="1459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94911</xdr:rowOff>
    </xdr:from>
    <xdr:ext cx="469744" cy="259045"/>
    <xdr:sp macro="" textlink="">
      <xdr:nvSpPr>
        <xdr:cNvPr id="374" name="n_1mainValue【公営住宅】&#10;一人当たり面積">
          <a:extLst>
            <a:ext uri="{FF2B5EF4-FFF2-40B4-BE49-F238E27FC236}">
              <a16:creationId xmlns:a16="http://schemas.microsoft.com/office/drawing/2014/main" id="{D749EF00-210D-4F62-BF0E-12F4FBC89ABB}"/>
            </a:ext>
          </a:extLst>
        </xdr:cNvPr>
        <xdr:cNvSpPr txBox="1"/>
      </xdr:nvSpPr>
      <xdr:spPr>
        <a:xfrm>
          <a:off x="9391727" y="1398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61079</xdr:rowOff>
    </xdr:from>
    <xdr:ext cx="469744" cy="259045"/>
    <xdr:sp macro="" textlink="">
      <xdr:nvSpPr>
        <xdr:cNvPr id="375" name="n_2mainValue【公営住宅】&#10;一人当たり面積">
          <a:extLst>
            <a:ext uri="{FF2B5EF4-FFF2-40B4-BE49-F238E27FC236}">
              <a16:creationId xmlns:a16="http://schemas.microsoft.com/office/drawing/2014/main" id="{FFB8293A-EC09-4DDD-8FDC-FB299CDB5646}"/>
            </a:ext>
          </a:extLst>
        </xdr:cNvPr>
        <xdr:cNvSpPr txBox="1"/>
      </xdr:nvSpPr>
      <xdr:spPr>
        <a:xfrm>
          <a:off x="8515427" y="13948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61992</xdr:rowOff>
    </xdr:from>
    <xdr:ext cx="469744" cy="259045"/>
    <xdr:sp macro="" textlink="">
      <xdr:nvSpPr>
        <xdr:cNvPr id="376" name="n_3mainValue【公営住宅】&#10;一人当たり面積">
          <a:extLst>
            <a:ext uri="{FF2B5EF4-FFF2-40B4-BE49-F238E27FC236}">
              <a16:creationId xmlns:a16="http://schemas.microsoft.com/office/drawing/2014/main" id="{6A3E4617-0C04-4992-A630-2D64D1965760}"/>
            </a:ext>
          </a:extLst>
        </xdr:cNvPr>
        <xdr:cNvSpPr txBox="1"/>
      </xdr:nvSpPr>
      <xdr:spPr>
        <a:xfrm>
          <a:off x="7626427" y="1394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40048</xdr:rowOff>
    </xdr:from>
    <xdr:ext cx="469744" cy="259045"/>
    <xdr:sp macro="" textlink="">
      <xdr:nvSpPr>
        <xdr:cNvPr id="377" name="n_4mainValue【公営住宅】&#10;一人当たり面積">
          <a:extLst>
            <a:ext uri="{FF2B5EF4-FFF2-40B4-BE49-F238E27FC236}">
              <a16:creationId xmlns:a16="http://schemas.microsoft.com/office/drawing/2014/main" id="{6586C602-D234-4BEC-A1A4-8A21DBFA6F4F}"/>
            </a:ext>
          </a:extLst>
        </xdr:cNvPr>
        <xdr:cNvSpPr txBox="1"/>
      </xdr:nvSpPr>
      <xdr:spPr>
        <a:xfrm>
          <a:off x="6737427" y="13927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B8B0CE52-D7D0-4575-88A9-9B2D2AA3021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43644920-1367-40A2-BF58-6A10B0FA91B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774773CD-C772-413B-8151-5350DB30BD3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8965536E-B69F-4789-9283-A59BDCDE88F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A2BD7003-C7BB-4B8B-B317-2EC746AAAB6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80725548-E559-49D1-88C0-FC8D614704C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20ADCA87-1E9D-4951-B7CA-396626B73CA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119487A4-CF95-4DD6-97EF-81BA49DDC46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971C5269-F166-4FDD-A319-084AD0B72C8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AD30C508-67B9-4B54-907C-F6A2152A79E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F0406105-B7B0-4871-B0DF-F4895AA3EE2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FD03E0C0-4E1A-4C6E-A653-BD7C07B55B0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D7054DA0-6D56-4989-B1D1-1A9CEA94281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4B2373E6-B1BA-4D30-A308-E15EC951BB3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286CF6E1-5A61-4B92-875D-1167C264A23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EBA820A4-F1B4-4822-84A5-5D626ED367D2}"/>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B149EB07-198D-4AEF-A72B-EC7A160FEEB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56EFB259-9C79-4122-8014-2A140A77AC5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15EDF96C-92A9-4B53-9AA6-4B5EA3B5125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442EC544-7E2F-4621-91D9-7C2EAEAE3DE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1655C363-F821-4ECD-A8F3-41956A5940B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94A4EF69-330A-45B2-9A0C-8377D23F8BA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901CBBD4-0363-4810-979A-94C18A9A4D4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B3761BC1-C8F2-4EBE-9A78-FBFAB9D80D3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F625FFAC-4F06-489B-9BBB-60F865E90C1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48904FEC-88F4-4461-9AE6-15DB53628DC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B9B99EAF-1214-4B2B-8F4D-5FF96272C4E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A10DC8EC-07B9-4093-8253-61F76BF6BFF9}"/>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76F08492-D00D-4573-9D5B-A4B0AC89C526}"/>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7CAFBF3A-8F7E-44D2-9B32-40D75D7A27A6}"/>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198462FA-90A0-4EEC-A523-BA6FF7FDF85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A2258572-45F9-4557-8556-A403591082C2}"/>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631F0684-3287-41A5-9F5F-C0E7A86246E1}"/>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56A83B0A-B1E5-44DA-B51C-2CD8812572A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B10D01D1-6D78-486F-8B03-82052D99B6E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E1418DEB-36FD-4F3F-B49A-F09EFE15E61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3E3F17F2-A9F4-456B-B368-50097A48C522}"/>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C828AA5B-4F84-4A21-B16E-8A4339A8974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6BFEABDD-7C72-4C62-B165-81EBA995B24C}"/>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342CA00A-F4A2-4204-BBD8-52892A60973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42</xdr:row>
      <xdr:rowOff>38100</xdr:rowOff>
    </xdr:to>
    <xdr:cxnSp macro="">
      <xdr:nvCxnSpPr>
        <xdr:cNvPr id="418" name="直線コネクタ 417">
          <a:extLst>
            <a:ext uri="{FF2B5EF4-FFF2-40B4-BE49-F238E27FC236}">
              <a16:creationId xmlns:a16="http://schemas.microsoft.com/office/drawing/2014/main" id="{EAA79C3F-2EE1-44F5-8FA2-B84A9F491FC8}"/>
            </a:ext>
          </a:extLst>
        </xdr:cNvPr>
        <xdr:cNvCxnSpPr/>
      </xdr:nvCxnSpPr>
      <xdr:spPr>
        <a:xfrm flipV="1">
          <a:off x="16318864" y="573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27F6EE58-6D65-4758-89BE-53DA960F6BD7}"/>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a:extLst>
            <a:ext uri="{FF2B5EF4-FFF2-40B4-BE49-F238E27FC236}">
              <a16:creationId xmlns:a16="http://schemas.microsoft.com/office/drawing/2014/main" id="{FF8B3894-BE9B-4132-A6DA-ADE61C381065}"/>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7A805889-CD0B-47A7-8BB6-267497C6CEAD}"/>
            </a:ext>
          </a:extLst>
        </xdr:cNvPr>
        <xdr:cNvSpPr txBox="1"/>
      </xdr:nvSpPr>
      <xdr:spPr>
        <a:xfrm>
          <a:off x="16357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422" name="直線コネクタ 421">
          <a:extLst>
            <a:ext uri="{FF2B5EF4-FFF2-40B4-BE49-F238E27FC236}">
              <a16:creationId xmlns:a16="http://schemas.microsoft.com/office/drawing/2014/main" id="{C8069198-136A-486A-B7AE-0A35DD8A1A2D}"/>
            </a:ext>
          </a:extLst>
        </xdr:cNvPr>
        <xdr:cNvCxnSpPr/>
      </xdr:nvCxnSpPr>
      <xdr:spPr>
        <a:xfrm>
          <a:off x="16230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32402</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321004A0-C389-4263-B580-1C82DA643314}"/>
            </a:ext>
          </a:extLst>
        </xdr:cNvPr>
        <xdr:cNvSpPr txBox="1"/>
      </xdr:nvSpPr>
      <xdr:spPr>
        <a:xfrm>
          <a:off x="16357600" y="637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424" name="フローチャート: 判断 423">
          <a:extLst>
            <a:ext uri="{FF2B5EF4-FFF2-40B4-BE49-F238E27FC236}">
              <a16:creationId xmlns:a16="http://schemas.microsoft.com/office/drawing/2014/main" id="{C46DA14C-BE8F-49E8-8094-566A989C5871}"/>
            </a:ext>
          </a:extLst>
        </xdr:cNvPr>
        <xdr:cNvSpPr/>
      </xdr:nvSpPr>
      <xdr:spPr>
        <a:xfrm>
          <a:off x="16268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425" name="フローチャート: 判断 424">
          <a:extLst>
            <a:ext uri="{FF2B5EF4-FFF2-40B4-BE49-F238E27FC236}">
              <a16:creationId xmlns:a16="http://schemas.microsoft.com/office/drawing/2014/main" id="{083CAD23-95E3-4A1E-83FE-A9C8199BFD76}"/>
            </a:ext>
          </a:extLst>
        </xdr:cNvPr>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42545</xdr:rowOff>
    </xdr:from>
    <xdr:to>
      <xdr:col>76</xdr:col>
      <xdr:colOff>165100</xdr:colOff>
      <xdr:row>37</xdr:row>
      <xdr:rowOff>144145</xdr:rowOff>
    </xdr:to>
    <xdr:sp macro="" textlink="">
      <xdr:nvSpPr>
        <xdr:cNvPr id="426" name="フローチャート: 判断 425">
          <a:extLst>
            <a:ext uri="{FF2B5EF4-FFF2-40B4-BE49-F238E27FC236}">
              <a16:creationId xmlns:a16="http://schemas.microsoft.com/office/drawing/2014/main" id="{6B510D17-F569-4C55-B320-791CE3946694}"/>
            </a:ext>
          </a:extLst>
        </xdr:cNvPr>
        <xdr:cNvSpPr/>
      </xdr:nvSpPr>
      <xdr:spPr>
        <a:xfrm>
          <a:off x="14541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macro="" textlink="">
      <xdr:nvSpPr>
        <xdr:cNvPr id="427" name="フローチャート: 判断 426">
          <a:extLst>
            <a:ext uri="{FF2B5EF4-FFF2-40B4-BE49-F238E27FC236}">
              <a16:creationId xmlns:a16="http://schemas.microsoft.com/office/drawing/2014/main" id="{5CEE9B80-F4F8-4E77-A96C-BF553BBA6BDE}"/>
            </a:ext>
          </a:extLst>
        </xdr:cNvPr>
        <xdr:cNvSpPr/>
      </xdr:nvSpPr>
      <xdr:spPr>
        <a:xfrm>
          <a:off x="13652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46355</xdr:rowOff>
    </xdr:from>
    <xdr:to>
      <xdr:col>67</xdr:col>
      <xdr:colOff>101600</xdr:colOff>
      <xdr:row>37</xdr:row>
      <xdr:rowOff>147955</xdr:rowOff>
    </xdr:to>
    <xdr:sp macro="" textlink="">
      <xdr:nvSpPr>
        <xdr:cNvPr id="428" name="フローチャート: 判断 427">
          <a:extLst>
            <a:ext uri="{FF2B5EF4-FFF2-40B4-BE49-F238E27FC236}">
              <a16:creationId xmlns:a16="http://schemas.microsoft.com/office/drawing/2014/main" id="{D87B1556-10CA-42CB-9941-3418D5E3C7FB}"/>
            </a:ext>
          </a:extLst>
        </xdr:cNvPr>
        <xdr:cNvSpPr/>
      </xdr:nvSpPr>
      <xdr:spPr>
        <a:xfrm>
          <a:off x="12763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33975D7C-E80D-499A-8A6D-D5B3C247357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B149AA9E-B03A-4D62-997F-3F08412AB4B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92136187-2F4C-4D17-AF51-18A6CEE9E2A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58DCE139-457D-4AF0-BAB1-3BADCFE9F2B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8B1777FF-7509-47BD-9445-4D849074363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145415</xdr:rowOff>
    </xdr:from>
    <xdr:to>
      <xdr:col>85</xdr:col>
      <xdr:colOff>177800</xdr:colOff>
      <xdr:row>35</xdr:row>
      <xdr:rowOff>75565</xdr:rowOff>
    </xdr:to>
    <xdr:sp macro="" textlink="">
      <xdr:nvSpPr>
        <xdr:cNvPr id="434" name="楕円 433">
          <a:extLst>
            <a:ext uri="{FF2B5EF4-FFF2-40B4-BE49-F238E27FC236}">
              <a16:creationId xmlns:a16="http://schemas.microsoft.com/office/drawing/2014/main" id="{62BA99A8-5F4C-4F0D-A2D4-ED6170B11732}"/>
            </a:ext>
          </a:extLst>
        </xdr:cNvPr>
        <xdr:cNvSpPr/>
      </xdr:nvSpPr>
      <xdr:spPr>
        <a:xfrm>
          <a:off x="16268700" y="597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168292</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448C0B82-9C59-42B4-8E53-CCB0E7334177}"/>
            </a:ext>
          </a:extLst>
        </xdr:cNvPr>
        <xdr:cNvSpPr txBox="1"/>
      </xdr:nvSpPr>
      <xdr:spPr>
        <a:xfrm>
          <a:off x="16357600" y="582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120650</xdr:rowOff>
    </xdr:from>
    <xdr:to>
      <xdr:col>81</xdr:col>
      <xdr:colOff>101600</xdr:colOff>
      <xdr:row>35</xdr:row>
      <xdr:rowOff>50800</xdr:rowOff>
    </xdr:to>
    <xdr:sp macro="" textlink="">
      <xdr:nvSpPr>
        <xdr:cNvPr id="436" name="楕円 435">
          <a:extLst>
            <a:ext uri="{FF2B5EF4-FFF2-40B4-BE49-F238E27FC236}">
              <a16:creationId xmlns:a16="http://schemas.microsoft.com/office/drawing/2014/main" id="{ED6A1475-6D7B-4866-9E49-E912C780EEF2}"/>
            </a:ext>
          </a:extLst>
        </xdr:cNvPr>
        <xdr:cNvSpPr/>
      </xdr:nvSpPr>
      <xdr:spPr>
        <a:xfrm>
          <a:off x="15430500" y="594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0</xdr:rowOff>
    </xdr:from>
    <xdr:to>
      <xdr:col>85</xdr:col>
      <xdr:colOff>127000</xdr:colOff>
      <xdr:row>35</xdr:row>
      <xdr:rowOff>24765</xdr:rowOff>
    </xdr:to>
    <xdr:cxnSp macro="">
      <xdr:nvCxnSpPr>
        <xdr:cNvPr id="437" name="直線コネクタ 436">
          <a:extLst>
            <a:ext uri="{FF2B5EF4-FFF2-40B4-BE49-F238E27FC236}">
              <a16:creationId xmlns:a16="http://schemas.microsoft.com/office/drawing/2014/main" id="{C06D8B03-372D-4EB8-83AF-99EABA5E34AC}"/>
            </a:ext>
          </a:extLst>
        </xdr:cNvPr>
        <xdr:cNvCxnSpPr/>
      </xdr:nvCxnSpPr>
      <xdr:spPr>
        <a:xfrm>
          <a:off x="15481300" y="600075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109220</xdr:rowOff>
    </xdr:from>
    <xdr:to>
      <xdr:col>76</xdr:col>
      <xdr:colOff>165100</xdr:colOff>
      <xdr:row>38</xdr:row>
      <xdr:rowOff>39370</xdr:rowOff>
    </xdr:to>
    <xdr:sp macro="" textlink="">
      <xdr:nvSpPr>
        <xdr:cNvPr id="438" name="楕円 437">
          <a:extLst>
            <a:ext uri="{FF2B5EF4-FFF2-40B4-BE49-F238E27FC236}">
              <a16:creationId xmlns:a16="http://schemas.microsoft.com/office/drawing/2014/main" id="{9846D429-A147-4FB8-ACDD-3302853AD388}"/>
            </a:ext>
          </a:extLst>
        </xdr:cNvPr>
        <xdr:cNvSpPr/>
      </xdr:nvSpPr>
      <xdr:spPr>
        <a:xfrm>
          <a:off x="145415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0</xdr:rowOff>
    </xdr:from>
    <xdr:to>
      <xdr:col>81</xdr:col>
      <xdr:colOff>50800</xdr:colOff>
      <xdr:row>37</xdr:row>
      <xdr:rowOff>160020</xdr:rowOff>
    </xdr:to>
    <xdr:cxnSp macro="">
      <xdr:nvCxnSpPr>
        <xdr:cNvPr id="439" name="直線コネクタ 438">
          <a:extLst>
            <a:ext uri="{FF2B5EF4-FFF2-40B4-BE49-F238E27FC236}">
              <a16:creationId xmlns:a16="http://schemas.microsoft.com/office/drawing/2014/main" id="{655129BD-716D-4D60-B2AB-987B28665230}"/>
            </a:ext>
          </a:extLst>
        </xdr:cNvPr>
        <xdr:cNvCxnSpPr/>
      </xdr:nvCxnSpPr>
      <xdr:spPr>
        <a:xfrm flipV="1">
          <a:off x="14592300" y="6000750"/>
          <a:ext cx="889000" cy="50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88265</xdr:rowOff>
    </xdr:from>
    <xdr:to>
      <xdr:col>72</xdr:col>
      <xdr:colOff>38100</xdr:colOff>
      <xdr:row>38</xdr:row>
      <xdr:rowOff>18415</xdr:rowOff>
    </xdr:to>
    <xdr:sp macro="" textlink="">
      <xdr:nvSpPr>
        <xdr:cNvPr id="440" name="楕円 439">
          <a:extLst>
            <a:ext uri="{FF2B5EF4-FFF2-40B4-BE49-F238E27FC236}">
              <a16:creationId xmlns:a16="http://schemas.microsoft.com/office/drawing/2014/main" id="{F34C1FF5-1BFE-403C-848A-CAD0D6533EB5}"/>
            </a:ext>
          </a:extLst>
        </xdr:cNvPr>
        <xdr:cNvSpPr/>
      </xdr:nvSpPr>
      <xdr:spPr>
        <a:xfrm>
          <a:off x="13652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139065</xdr:rowOff>
    </xdr:from>
    <xdr:to>
      <xdr:col>76</xdr:col>
      <xdr:colOff>114300</xdr:colOff>
      <xdr:row>37</xdr:row>
      <xdr:rowOff>160020</xdr:rowOff>
    </xdr:to>
    <xdr:cxnSp macro="">
      <xdr:nvCxnSpPr>
        <xdr:cNvPr id="441" name="直線コネクタ 440">
          <a:extLst>
            <a:ext uri="{FF2B5EF4-FFF2-40B4-BE49-F238E27FC236}">
              <a16:creationId xmlns:a16="http://schemas.microsoft.com/office/drawing/2014/main" id="{4CB90AD9-27E7-4F6F-A5A5-01464A0C7365}"/>
            </a:ext>
          </a:extLst>
        </xdr:cNvPr>
        <xdr:cNvCxnSpPr/>
      </xdr:nvCxnSpPr>
      <xdr:spPr>
        <a:xfrm>
          <a:off x="13703300" y="648271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61595</xdr:rowOff>
    </xdr:from>
    <xdr:to>
      <xdr:col>67</xdr:col>
      <xdr:colOff>101600</xdr:colOff>
      <xdr:row>37</xdr:row>
      <xdr:rowOff>163195</xdr:rowOff>
    </xdr:to>
    <xdr:sp macro="" textlink="">
      <xdr:nvSpPr>
        <xdr:cNvPr id="442" name="楕円 441">
          <a:extLst>
            <a:ext uri="{FF2B5EF4-FFF2-40B4-BE49-F238E27FC236}">
              <a16:creationId xmlns:a16="http://schemas.microsoft.com/office/drawing/2014/main" id="{2DF614BA-9831-4823-9660-52C9973D7DBA}"/>
            </a:ext>
          </a:extLst>
        </xdr:cNvPr>
        <xdr:cNvSpPr/>
      </xdr:nvSpPr>
      <xdr:spPr>
        <a:xfrm>
          <a:off x="12763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112395</xdr:rowOff>
    </xdr:from>
    <xdr:to>
      <xdr:col>71</xdr:col>
      <xdr:colOff>177800</xdr:colOff>
      <xdr:row>37</xdr:row>
      <xdr:rowOff>139065</xdr:rowOff>
    </xdr:to>
    <xdr:cxnSp macro="">
      <xdr:nvCxnSpPr>
        <xdr:cNvPr id="443" name="直線コネクタ 442">
          <a:extLst>
            <a:ext uri="{FF2B5EF4-FFF2-40B4-BE49-F238E27FC236}">
              <a16:creationId xmlns:a16="http://schemas.microsoft.com/office/drawing/2014/main" id="{D5F9B888-12DF-49A7-98E9-E04A5819A3A2}"/>
            </a:ext>
          </a:extLst>
        </xdr:cNvPr>
        <xdr:cNvCxnSpPr/>
      </xdr:nvCxnSpPr>
      <xdr:spPr>
        <a:xfrm>
          <a:off x="12814300" y="645604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142892</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DE7273B3-7F45-4BE8-AC32-24B9D8046812}"/>
            </a:ext>
          </a:extLst>
        </xdr:cNvPr>
        <xdr:cNvSpPr txBox="1"/>
      </xdr:nvSpPr>
      <xdr:spPr>
        <a:xfrm>
          <a:off x="1526604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160672</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2EEF809D-4D89-4093-A20E-9DC9FAADC2E0}"/>
            </a:ext>
          </a:extLst>
        </xdr:cNvPr>
        <xdr:cNvSpPr txBox="1"/>
      </xdr:nvSpPr>
      <xdr:spPr>
        <a:xfrm>
          <a:off x="14389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170197</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E927579D-64FC-4F6A-8B4D-4D7389FA34E7}"/>
            </a:ext>
          </a:extLst>
        </xdr:cNvPr>
        <xdr:cNvSpPr txBox="1"/>
      </xdr:nvSpPr>
      <xdr:spPr>
        <a:xfrm>
          <a:off x="13500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164482</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EB364834-8C50-4BAD-AD86-7854D928BBEC}"/>
            </a:ext>
          </a:extLst>
        </xdr:cNvPr>
        <xdr:cNvSpPr txBox="1"/>
      </xdr:nvSpPr>
      <xdr:spPr>
        <a:xfrm>
          <a:off x="12611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67327</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1897D6DA-42FD-4AAA-8AA7-2DA2800B1BCB}"/>
            </a:ext>
          </a:extLst>
        </xdr:cNvPr>
        <xdr:cNvSpPr txBox="1"/>
      </xdr:nvSpPr>
      <xdr:spPr>
        <a:xfrm>
          <a:off x="15266044" y="572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30497</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D1E5840E-1D80-4CBC-8748-F316155F3ACC}"/>
            </a:ext>
          </a:extLst>
        </xdr:cNvPr>
        <xdr:cNvSpPr txBox="1"/>
      </xdr:nvSpPr>
      <xdr:spPr>
        <a:xfrm>
          <a:off x="14389744"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9542</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1F6BCBBC-24F4-416A-9D7A-42D4BED5D37C}"/>
            </a:ext>
          </a:extLst>
        </xdr:cNvPr>
        <xdr:cNvSpPr txBox="1"/>
      </xdr:nvSpPr>
      <xdr:spPr>
        <a:xfrm>
          <a:off x="13500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154322</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F6C69BA5-8953-48EF-842D-99F3D88070DA}"/>
            </a:ext>
          </a:extLst>
        </xdr:cNvPr>
        <xdr:cNvSpPr txBox="1"/>
      </xdr:nvSpPr>
      <xdr:spPr>
        <a:xfrm>
          <a:off x="12611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48C99B4D-A904-410A-8D71-A4FAD555E69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44B13B58-7BB6-4AE3-96DC-BB2E0E7EA3B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AF1CB17C-5EDC-462C-8C0C-D5B038D3575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C27D5976-40E2-4D6B-BF92-60CE6ACBD60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DBF82E5D-9331-4030-9385-F1111F154AE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0E45F790-894A-4B15-90BB-D44D1BEA528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2804926C-52E0-4558-8748-FB60BCF5506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86E23E8E-9A5C-4059-A93E-016E1E5F96A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1E4E5728-DA3A-4E2D-88B0-07F61966CDB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F1FC0306-6D72-4812-8724-A150946761A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a:extLst>
            <a:ext uri="{FF2B5EF4-FFF2-40B4-BE49-F238E27FC236}">
              <a16:creationId xmlns:a16="http://schemas.microsoft.com/office/drawing/2014/main" id="{8F5E8007-3263-4410-8D0E-F857069FDAE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3" name="テキスト ボックス 462">
          <a:extLst>
            <a:ext uri="{FF2B5EF4-FFF2-40B4-BE49-F238E27FC236}">
              <a16:creationId xmlns:a16="http://schemas.microsoft.com/office/drawing/2014/main" id="{5BBFDDBC-94D2-482B-9B84-34A4DD3735DF}"/>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a:extLst>
            <a:ext uri="{FF2B5EF4-FFF2-40B4-BE49-F238E27FC236}">
              <a16:creationId xmlns:a16="http://schemas.microsoft.com/office/drawing/2014/main" id="{1E01B4CA-03DF-4AFB-8D7D-EE100970C32F}"/>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5" name="テキスト ボックス 464">
          <a:extLst>
            <a:ext uri="{FF2B5EF4-FFF2-40B4-BE49-F238E27FC236}">
              <a16:creationId xmlns:a16="http://schemas.microsoft.com/office/drawing/2014/main" id="{1CA0B9CB-E8BB-4DA0-8749-7A1EBBC09BC7}"/>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a:extLst>
            <a:ext uri="{FF2B5EF4-FFF2-40B4-BE49-F238E27FC236}">
              <a16:creationId xmlns:a16="http://schemas.microsoft.com/office/drawing/2014/main" id="{3CE4B802-23C9-4ABE-8DAD-EBB885B155CB}"/>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7" name="テキスト ボックス 466">
          <a:extLst>
            <a:ext uri="{FF2B5EF4-FFF2-40B4-BE49-F238E27FC236}">
              <a16:creationId xmlns:a16="http://schemas.microsoft.com/office/drawing/2014/main" id="{D3A6C8E9-D759-4E33-B9DF-4193041FA66F}"/>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a:extLst>
            <a:ext uri="{FF2B5EF4-FFF2-40B4-BE49-F238E27FC236}">
              <a16:creationId xmlns:a16="http://schemas.microsoft.com/office/drawing/2014/main" id="{E57EA9B2-4B20-4CF0-9DA8-FFD0CF0E4E81}"/>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9" name="テキスト ボックス 468">
          <a:extLst>
            <a:ext uri="{FF2B5EF4-FFF2-40B4-BE49-F238E27FC236}">
              <a16:creationId xmlns:a16="http://schemas.microsoft.com/office/drawing/2014/main" id="{9923631B-9A56-42FF-B71D-604A6EDE08A3}"/>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a:extLst>
            <a:ext uri="{FF2B5EF4-FFF2-40B4-BE49-F238E27FC236}">
              <a16:creationId xmlns:a16="http://schemas.microsoft.com/office/drawing/2014/main" id="{06560AEE-BFE5-4896-AB14-1023DB61016E}"/>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1" name="テキスト ボックス 470">
          <a:extLst>
            <a:ext uri="{FF2B5EF4-FFF2-40B4-BE49-F238E27FC236}">
              <a16:creationId xmlns:a16="http://schemas.microsoft.com/office/drawing/2014/main" id="{5425F252-5992-449A-A54F-9077130A57E2}"/>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DDE20B50-34B9-422D-8A3A-CEBDBCA6936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2D5E41A7-7D69-457A-A0FC-E277BFD108D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689A9A13-6F6E-46D9-8DCD-BB0B56B9C3A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42</xdr:row>
      <xdr:rowOff>22860</xdr:rowOff>
    </xdr:to>
    <xdr:cxnSp macro="">
      <xdr:nvCxnSpPr>
        <xdr:cNvPr id="475" name="直線コネクタ 474">
          <a:extLst>
            <a:ext uri="{FF2B5EF4-FFF2-40B4-BE49-F238E27FC236}">
              <a16:creationId xmlns:a16="http://schemas.microsoft.com/office/drawing/2014/main" id="{F9CA8FC9-1A51-4A8A-B4D1-DF09C254D008}"/>
            </a:ext>
          </a:extLst>
        </xdr:cNvPr>
        <xdr:cNvCxnSpPr/>
      </xdr:nvCxnSpPr>
      <xdr:spPr>
        <a:xfrm flipV="1">
          <a:off x="22160864" y="58750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id="{B114DB72-6146-49D7-97D6-BFEC2FD33FE4}"/>
            </a:ext>
          </a:extLst>
        </xdr:cNvPr>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77" name="直線コネクタ 476">
          <a:extLst>
            <a:ext uri="{FF2B5EF4-FFF2-40B4-BE49-F238E27FC236}">
              <a16:creationId xmlns:a16="http://schemas.microsoft.com/office/drawing/2014/main" id="{898FEE93-9351-4D6E-BAA2-28FC08828AB0}"/>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id="{EB996991-049B-4328-8EFB-8D7C3F3E7121}"/>
            </a:ext>
          </a:extLst>
        </xdr:cNvPr>
        <xdr:cNvSpPr txBox="1"/>
      </xdr:nvSpPr>
      <xdr:spPr>
        <a:xfrm>
          <a:off x="22199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479" name="直線コネクタ 478">
          <a:extLst>
            <a:ext uri="{FF2B5EF4-FFF2-40B4-BE49-F238E27FC236}">
              <a16:creationId xmlns:a16="http://schemas.microsoft.com/office/drawing/2014/main" id="{6C7F28BD-CA9B-4629-BAA5-919DA3266E49}"/>
            </a:ext>
          </a:extLst>
        </xdr:cNvPr>
        <xdr:cNvCxnSpPr/>
      </xdr:nvCxnSpPr>
      <xdr:spPr>
        <a:xfrm>
          <a:off x="22072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148607</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id="{D3DB8799-B441-4CD8-85F0-243DE013A3E7}"/>
            </a:ext>
          </a:extLst>
        </xdr:cNvPr>
        <xdr:cNvSpPr txBox="1"/>
      </xdr:nvSpPr>
      <xdr:spPr>
        <a:xfrm>
          <a:off x="22199600" y="6835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170180</xdr:rowOff>
    </xdr:from>
    <xdr:to>
      <xdr:col>116</xdr:col>
      <xdr:colOff>114300</xdr:colOff>
      <xdr:row>40</xdr:row>
      <xdr:rowOff>100330</xdr:rowOff>
    </xdr:to>
    <xdr:sp macro="" textlink="">
      <xdr:nvSpPr>
        <xdr:cNvPr id="481" name="フローチャート: 判断 480">
          <a:extLst>
            <a:ext uri="{FF2B5EF4-FFF2-40B4-BE49-F238E27FC236}">
              <a16:creationId xmlns:a16="http://schemas.microsoft.com/office/drawing/2014/main" id="{720B0B5F-6E66-46B3-8E24-E17D418C33F3}"/>
            </a:ext>
          </a:extLst>
        </xdr:cNvPr>
        <xdr:cNvSpPr/>
      </xdr:nvSpPr>
      <xdr:spPr>
        <a:xfrm>
          <a:off x="221107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82" name="フローチャート: 判断 481">
          <a:extLst>
            <a:ext uri="{FF2B5EF4-FFF2-40B4-BE49-F238E27FC236}">
              <a16:creationId xmlns:a16="http://schemas.microsoft.com/office/drawing/2014/main" id="{F8B1AB7B-0DDE-4201-80D7-CE79541060D6}"/>
            </a:ext>
          </a:extLst>
        </xdr:cNvPr>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162560</xdr:rowOff>
    </xdr:from>
    <xdr:to>
      <xdr:col>107</xdr:col>
      <xdr:colOff>101600</xdr:colOff>
      <xdr:row>40</xdr:row>
      <xdr:rowOff>92710</xdr:rowOff>
    </xdr:to>
    <xdr:sp macro="" textlink="">
      <xdr:nvSpPr>
        <xdr:cNvPr id="483" name="フローチャート: 判断 482">
          <a:extLst>
            <a:ext uri="{FF2B5EF4-FFF2-40B4-BE49-F238E27FC236}">
              <a16:creationId xmlns:a16="http://schemas.microsoft.com/office/drawing/2014/main" id="{72FA6308-9486-4343-84BC-58D263C40D67}"/>
            </a:ext>
          </a:extLst>
        </xdr:cNvPr>
        <xdr:cNvSpPr/>
      </xdr:nvSpPr>
      <xdr:spPr>
        <a:xfrm>
          <a:off x="20383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166370</xdr:rowOff>
    </xdr:from>
    <xdr:to>
      <xdr:col>102</xdr:col>
      <xdr:colOff>165100</xdr:colOff>
      <xdr:row>40</xdr:row>
      <xdr:rowOff>96520</xdr:rowOff>
    </xdr:to>
    <xdr:sp macro="" textlink="">
      <xdr:nvSpPr>
        <xdr:cNvPr id="484" name="フローチャート: 判断 483">
          <a:extLst>
            <a:ext uri="{FF2B5EF4-FFF2-40B4-BE49-F238E27FC236}">
              <a16:creationId xmlns:a16="http://schemas.microsoft.com/office/drawing/2014/main" id="{52DAD9FA-BF39-44D7-9567-4D9955B2AE45}"/>
            </a:ext>
          </a:extLst>
        </xdr:cNvPr>
        <xdr:cNvSpPr/>
      </xdr:nvSpPr>
      <xdr:spPr>
        <a:xfrm>
          <a:off x="194945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170180</xdr:rowOff>
    </xdr:from>
    <xdr:to>
      <xdr:col>98</xdr:col>
      <xdr:colOff>38100</xdr:colOff>
      <xdr:row>40</xdr:row>
      <xdr:rowOff>100330</xdr:rowOff>
    </xdr:to>
    <xdr:sp macro="" textlink="">
      <xdr:nvSpPr>
        <xdr:cNvPr id="485" name="フローチャート: 判断 484">
          <a:extLst>
            <a:ext uri="{FF2B5EF4-FFF2-40B4-BE49-F238E27FC236}">
              <a16:creationId xmlns:a16="http://schemas.microsoft.com/office/drawing/2014/main" id="{9E66896D-0C2D-443A-8933-A34C9DBFF368}"/>
            </a:ext>
          </a:extLst>
        </xdr:cNvPr>
        <xdr:cNvSpPr/>
      </xdr:nvSpPr>
      <xdr:spPr>
        <a:xfrm>
          <a:off x="18605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87060316-F954-447E-BC9E-37A5C02687E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7FE11E65-9F62-4F4E-A420-24D4077255B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C2A35F3C-2957-4A86-BB3F-38A1072DDF7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3DF20BE6-D736-41F0-A007-6D420467B0B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EA6ABDBC-5D23-4BAF-B33F-2E8DB761FBF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143510</xdr:rowOff>
    </xdr:from>
    <xdr:to>
      <xdr:col>116</xdr:col>
      <xdr:colOff>114300</xdr:colOff>
      <xdr:row>39</xdr:row>
      <xdr:rowOff>73660</xdr:rowOff>
    </xdr:to>
    <xdr:sp macro="" textlink="">
      <xdr:nvSpPr>
        <xdr:cNvPr id="491" name="楕円 490">
          <a:extLst>
            <a:ext uri="{FF2B5EF4-FFF2-40B4-BE49-F238E27FC236}">
              <a16:creationId xmlns:a16="http://schemas.microsoft.com/office/drawing/2014/main" id="{095E5F42-F061-412F-81C5-E29E38341050}"/>
            </a:ext>
          </a:extLst>
        </xdr:cNvPr>
        <xdr:cNvSpPr/>
      </xdr:nvSpPr>
      <xdr:spPr>
        <a:xfrm>
          <a:off x="221107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166387</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id="{1D922024-D4CB-413D-AC39-B77F9ACB3372}"/>
            </a:ext>
          </a:extLst>
        </xdr:cNvPr>
        <xdr:cNvSpPr txBox="1"/>
      </xdr:nvSpPr>
      <xdr:spPr>
        <a:xfrm>
          <a:off x="22199600" y="651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93980</xdr:rowOff>
    </xdr:from>
    <xdr:to>
      <xdr:col>112</xdr:col>
      <xdr:colOff>38100</xdr:colOff>
      <xdr:row>39</xdr:row>
      <xdr:rowOff>24130</xdr:rowOff>
    </xdr:to>
    <xdr:sp macro="" textlink="">
      <xdr:nvSpPr>
        <xdr:cNvPr id="493" name="楕円 492">
          <a:extLst>
            <a:ext uri="{FF2B5EF4-FFF2-40B4-BE49-F238E27FC236}">
              <a16:creationId xmlns:a16="http://schemas.microsoft.com/office/drawing/2014/main" id="{B00A8A5A-04BC-4A52-8689-C0237E194E21}"/>
            </a:ext>
          </a:extLst>
        </xdr:cNvPr>
        <xdr:cNvSpPr/>
      </xdr:nvSpPr>
      <xdr:spPr>
        <a:xfrm>
          <a:off x="21272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144780</xdr:rowOff>
    </xdr:from>
    <xdr:to>
      <xdr:col>116</xdr:col>
      <xdr:colOff>63500</xdr:colOff>
      <xdr:row>39</xdr:row>
      <xdr:rowOff>22860</xdr:rowOff>
    </xdr:to>
    <xdr:cxnSp macro="">
      <xdr:nvCxnSpPr>
        <xdr:cNvPr id="494" name="直線コネクタ 493">
          <a:extLst>
            <a:ext uri="{FF2B5EF4-FFF2-40B4-BE49-F238E27FC236}">
              <a16:creationId xmlns:a16="http://schemas.microsoft.com/office/drawing/2014/main" id="{3FF6EC10-2A94-4B68-B2CD-AC4E373B576A}"/>
            </a:ext>
          </a:extLst>
        </xdr:cNvPr>
        <xdr:cNvCxnSpPr/>
      </xdr:nvCxnSpPr>
      <xdr:spPr>
        <a:xfrm>
          <a:off x="21323300" y="665988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158750</xdr:rowOff>
    </xdr:from>
    <xdr:to>
      <xdr:col>107</xdr:col>
      <xdr:colOff>101600</xdr:colOff>
      <xdr:row>38</xdr:row>
      <xdr:rowOff>88900</xdr:rowOff>
    </xdr:to>
    <xdr:sp macro="" textlink="">
      <xdr:nvSpPr>
        <xdr:cNvPr id="495" name="楕円 494">
          <a:extLst>
            <a:ext uri="{FF2B5EF4-FFF2-40B4-BE49-F238E27FC236}">
              <a16:creationId xmlns:a16="http://schemas.microsoft.com/office/drawing/2014/main" id="{ECCC8B45-3BC5-4BDD-9C3E-7BE263063B26}"/>
            </a:ext>
          </a:extLst>
        </xdr:cNvPr>
        <xdr:cNvSpPr/>
      </xdr:nvSpPr>
      <xdr:spPr>
        <a:xfrm>
          <a:off x="20383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38100</xdr:rowOff>
    </xdr:from>
    <xdr:to>
      <xdr:col>111</xdr:col>
      <xdr:colOff>177800</xdr:colOff>
      <xdr:row>38</xdr:row>
      <xdr:rowOff>144780</xdr:rowOff>
    </xdr:to>
    <xdr:cxnSp macro="">
      <xdr:nvCxnSpPr>
        <xdr:cNvPr id="496" name="直線コネクタ 495">
          <a:extLst>
            <a:ext uri="{FF2B5EF4-FFF2-40B4-BE49-F238E27FC236}">
              <a16:creationId xmlns:a16="http://schemas.microsoft.com/office/drawing/2014/main" id="{F2CBCECB-4167-4AEF-A2D2-722554FC9082}"/>
            </a:ext>
          </a:extLst>
        </xdr:cNvPr>
        <xdr:cNvCxnSpPr/>
      </xdr:nvCxnSpPr>
      <xdr:spPr>
        <a:xfrm>
          <a:off x="20434300" y="65532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497" name="楕円 496">
          <a:extLst>
            <a:ext uri="{FF2B5EF4-FFF2-40B4-BE49-F238E27FC236}">
              <a16:creationId xmlns:a16="http://schemas.microsoft.com/office/drawing/2014/main" id="{7B602CD7-03B1-4C0E-84D3-00F8BFEB1746}"/>
            </a:ext>
          </a:extLst>
        </xdr:cNvPr>
        <xdr:cNvSpPr/>
      </xdr:nvSpPr>
      <xdr:spPr>
        <a:xfrm>
          <a:off x="19494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38100</xdr:rowOff>
    </xdr:from>
    <xdr:to>
      <xdr:col>107</xdr:col>
      <xdr:colOff>50800</xdr:colOff>
      <xdr:row>39</xdr:row>
      <xdr:rowOff>3810</xdr:rowOff>
    </xdr:to>
    <xdr:cxnSp macro="">
      <xdr:nvCxnSpPr>
        <xdr:cNvPr id="498" name="直線コネクタ 497">
          <a:extLst>
            <a:ext uri="{FF2B5EF4-FFF2-40B4-BE49-F238E27FC236}">
              <a16:creationId xmlns:a16="http://schemas.microsoft.com/office/drawing/2014/main" id="{D1845D62-E8EF-4ADB-ABF8-528597C9E795}"/>
            </a:ext>
          </a:extLst>
        </xdr:cNvPr>
        <xdr:cNvCxnSpPr/>
      </xdr:nvCxnSpPr>
      <xdr:spPr>
        <a:xfrm flipV="1">
          <a:off x="19545300" y="65532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124460</xdr:rowOff>
    </xdr:from>
    <xdr:to>
      <xdr:col>98</xdr:col>
      <xdr:colOff>38100</xdr:colOff>
      <xdr:row>39</xdr:row>
      <xdr:rowOff>54610</xdr:rowOff>
    </xdr:to>
    <xdr:sp macro="" textlink="">
      <xdr:nvSpPr>
        <xdr:cNvPr id="499" name="楕円 498">
          <a:extLst>
            <a:ext uri="{FF2B5EF4-FFF2-40B4-BE49-F238E27FC236}">
              <a16:creationId xmlns:a16="http://schemas.microsoft.com/office/drawing/2014/main" id="{38B5BFBF-34FE-4894-AE4B-2AF3EBEF3E8C}"/>
            </a:ext>
          </a:extLst>
        </xdr:cNvPr>
        <xdr:cNvSpPr/>
      </xdr:nvSpPr>
      <xdr:spPr>
        <a:xfrm>
          <a:off x="18605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3810</xdr:rowOff>
    </xdr:from>
    <xdr:to>
      <xdr:col>102</xdr:col>
      <xdr:colOff>114300</xdr:colOff>
      <xdr:row>39</xdr:row>
      <xdr:rowOff>3810</xdr:rowOff>
    </xdr:to>
    <xdr:cxnSp macro="">
      <xdr:nvCxnSpPr>
        <xdr:cNvPr id="500" name="直線コネクタ 499">
          <a:extLst>
            <a:ext uri="{FF2B5EF4-FFF2-40B4-BE49-F238E27FC236}">
              <a16:creationId xmlns:a16="http://schemas.microsoft.com/office/drawing/2014/main" id="{336B170D-9DCB-4DDE-9217-131271FEDF75}"/>
            </a:ext>
          </a:extLst>
        </xdr:cNvPr>
        <xdr:cNvCxnSpPr/>
      </xdr:nvCxnSpPr>
      <xdr:spPr>
        <a:xfrm>
          <a:off x="18656300" y="6690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80027</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DEB9290E-96C7-48B7-BA9D-B13C0013B5C3}"/>
            </a:ext>
          </a:extLst>
        </xdr:cNvPr>
        <xdr:cNvSpPr txBox="1"/>
      </xdr:nvSpPr>
      <xdr:spPr>
        <a:xfrm>
          <a:off x="21075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83837</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A556D707-A094-4DBE-8294-3BF53037A12A}"/>
            </a:ext>
          </a:extLst>
        </xdr:cNvPr>
        <xdr:cNvSpPr txBox="1"/>
      </xdr:nvSpPr>
      <xdr:spPr>
        <a:xfrm>
          <a:off x="20199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87647</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9207903C-2E86-48EF-976D-98D73456C0D0}"/>
            </a:ext>
          </a:extLst>
        </xdr:cNvPr>
        <xdr:cNvSpPr txBox="1"/>
      </xdr:nvSpPr>
      <xdr:spPr>
        <a:xfrm>
          <a:off x="193104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91457</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id="{0DB42AD9-E450-428D-93F1-982AAC0084EC}"/>
            </a:ext>
          </a:extLst>
        </xdr:cNvPr>
        <xdr:cNvSpPr txBox="1"/>
      </xdr:nvSpPr>
      <xdr:spPr>
        <a:xfrm>
          <a:off x="18421427"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40657</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4B681569-A58C-4068-ABFE-05CB01D62A90}"/>
            </a:ext>
          </a:extLst>
        </xdr:cNvPr>
        <xdr:cNvSpPr txBox="1"/>
      </xdr:nvSpPr>
      <xdr:spPr>
        <a:xfrm>
          <a:off x="210757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105427</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A8EFFC7B-6EAE-4DCA-9553-61109BC38618}"/>
            </a:ext>
          </a:extLst>
        </xdr:cNvPr>
        <xdr:cNvSpPr txBox="1"/>
      </xdr:nvSpPr>
      <xdr:spPr>
        <a:xfrm>
          <a:off x="2019942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71137</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id="{60C8B836-2CD6-4F50-BE66-890B05AB1EF7}"/>
            </a:ext>
          </a:extLst>
        </xdr:cNvPr>
        <xdr:cNvSpPr txBox="1"/>
      </xdr:nvSpPr>
      <xdr:spPr>
        <a:xfrm>
          <a:off x="19310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71137</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id="{52D170EC-B224-48C4-85A6-1549F8930A33}"/>
            </a:ext>
          </a:extLst>
        </xdr:cNvPr>
        <xdr:cNvSpPr txBox="1"/>
      </xdr:nvSpPr>
      <xdr:spPr>
        <a:xfrm>
          <a:off x="18421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A25E94E0-DB0F-4523-BFE2-C573A9E22FE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70CBB715-7935-4E8B-AF82-CAA463824EB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5ED78C18-0723-4663-B9CE-BC0E125B657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D9FB265D-14B0-42D4-AF63-F69D21DB2B3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9333541D-444C-4970-8053-FB2E5BEE741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9D1E5E02-84F0-48C9-9AB7-39C16463720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4584F700-2167-4FC1-89EC-8F38A6D3B4B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BFAFE7B8-ADC3-41A7-A54A-0A33B3EF147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EBC52104-19DA-4B9D-A0F5-5C9F60F3950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2C745F6D-1D73-4B95-8A84-E69550713C8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FBEC0F40-3191-4382-977B-029C2EA21D2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a:extLst>
            <a:ext uri="{FF2B5EF4-FFF2-40B4-BE49-F238E27FC236}">
              <a16:creationId xmlns:a16="http://schemas.microsoft.com/office/drawing/2014/main" id="{3D033485-6272-4B9A-BA47-9E4AE0913C41}"/>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1" name="テキスト ボックス 520">
          <a:extLst>
            <a:ext uri="{FF2B5EF4-FFF2-40B4-BE49-F238E27FC236}">
              <a16:creationId xmlns:a16="http://schemas.microsoft.com/office/drawing/2014/main" id="{6CC86898-7E3F-4248-AB9B-E68B7D6A8D8F}"/>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a:extLst>
            <a:ext uri="{FF2B5EF4-FFF2-40B4-BE49-F238E27FC236}">
              <a16:creationId xmlns:a16="http://schemas.microsoft.com/office/drawing/2014/main" id="{73FC0F81-D5C8-43F3-947C-0E2F62CF5169}"/>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a:extLst>
            <a:ext uri="{FF2B5EF4-FFF2-40B4-BE49-F238E27FC236}">
              <a16:creationId xmlns:a16="http://schemas.microsoft.com/office/drawing/2014/main" id="{0291F87A-31E6-49BC-945A-1BB97CDA3695}"/>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a:extLst>
            <a:ext uri="{FF2B5EF4-FFF2-40B4-BE49-F238E27FC236}">
              <a16:creationId xmlns:a16="http://schemas.microsoft.com/office/drawing/2014/main" id="{474E3218-9FE1-4C13-9B53-F30A7F03D70E}"/>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a:extLst>
            <a:ext uri="{FF2B5EF4-FFF2-40B4-BE49-F238E27FC236}">
              <a16:creationId xmlns:a16="http://schemas.microsoft.com/office/drawing/2014/main" id="{E974D33A-1CA9-487A-A0A1-6E4CCD14E6D6}"/>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a:extLst>
            <a:ext uri="{FF2B5EF4-FFF2-40B4-BE49-F238E27FC236}">
              <a16:creationId xmlns:a16="http://schemas.microsoft.com/office/drawing/2014/main" id="{79E37116-F857-4C28-80A7-B1E1FC89A0ED}"/>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a:extLst>
            <a:ext uri="{FF2B5EF4-FFF2-40B4-BE49-F238E27FC236}">
              <a16:creationId xmlns:a16="http://schemas.microsoft.com/office/drawing/2014/main" id="{11CBE96D-C2E4-4B2F-ACBE-70368890BF37}"/>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DD435E68-C967-43CB-95BB-2F74B880620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a:extLst>
            <a:ext uri="{FF2B5EF4-FFF2-40B4-BE49-F238E27FC236}">
              <a16:creationId xmlns:a16="http://schemas.microsoft.com/office/drawing/2014/main" id="{D4343C5C-32F0-469C-80C1-8890AD44CA7C}"/>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730AC6DC-32A4-4EE2-8D48-F9BC8B006AC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162306</xdr:rowOff>
    </xdr:to>
    <xdr:cxnSp macro="">
      <xdr:nvCxnSpPr>
        <xdr:cNvPr id="531" name="直線コネクタ 530">
          <a:extLst>
            <a:ext uri="{FF2B5EF4-FFF2-40B4-BE49-F238E27FC236}">
              <a16:creationId xmlns:a16="http://schemas.microsoft.com/office/drawing/2014/main" id="{228C7450-E93B-462A-BF5C-A99ED6D54E23}"/>
            </a:ext>
          </a:extLst>
        </xdr:cNvPr>
        <xdr:cNvCxnSpPr/>
      </xdr:nvCxnSpPr>
      <xdr:spPr>
        <a:xfrm flipV="1">
          <a:off x="16318864" y="9502902"/>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166133</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2EE1AD8D-BC5E-4C2D-AEF1-30E673AA0596}"/>
            </a:ext>
          </a:extLst>
        </xdr:cNvPr>
        <xdr:cNvSpPr txBox="1"/>
      </xdr:nvSpPr>
      <xdr:spPr>
        <a:xfrm>
          <a:off x="16357600" y="1079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162306</xdr:rowOff>
    </xdr:from>
    <xdr:to>
      <xdr:col>86</xdr:col>
      <xdr:colOff>25400</xdr:colOff>
      <xdr:row>62</xdr:row>
      <xdr:rowOff>162306</xdr:rowOff>
    </xdr:to>
    <xdr:cxnSp macro="">
      <xdr:nvCxnSpPr>
        <xdr:cNvPr id="533" name="直線コネクタ 532">
          <a:extLst>
            <a:ext uri="{FF2B5EF4-FFF2-40B4-BE49-F238E27FC236}">
              <a16:creationId xmlns:a16="http://schemas.microsoft.com/office/drawing/2014/main" id="{F4B09186-76E5-4AF6-95C2-C16AEB35CC2E}"/>
            </a:ext>
          </a:extLst>
        </xdr:cNvPr>
        <xdr:cNvCxnSpPr/>
      </xdr:nvCxnSpPr>
      <xdr:spPr>
        <a:xfrm>
          <a:off x="16230600" y="1079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951F276A-08B8-4067-806D-F3D7703BC822}"/>
            </a:ext>
          </a:extLst>
        </xdr:cNvPr>
        <xdr:cNvSpPr txBox="1"/>
      </xdr:nvSpPr>
      <xdr:spPr>
        <a:xfrm>
          <a:off x="16357600" y="927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535" name="直線コネクタ 534">
          <a:extLst>
            <a:ext uri="{FF2B5EF4-FFF2-40B4-BE49-F238E27FC236}">
              <a16:creationId xmlns:a16="http://schemas.microsoft.com/office/drawing/2014/main" id="{E2F62E40-3486-4CD2-B698-C70D3041FA0E}"/>
            </a:ext>
          </a:extLst>
        </xdr:cNvPr>
        <xdr:cNvCxnSpPr/>
      </xdr:nvCxnSpPr>
      <xdr:spPr>
        <a:xfrm>
          <a:off x="16230600" y="950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16781</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5CE35DAE-1BB9-4EFD-9C57-738B676C1AA1}"/>
            </a:ext>
          </a:extLst>
        </xdr:cNvPr>
        <xdr:cNvSpPr txBox="1"/>
      </xdr:nvSpPr>
      <xdr:spPr>
        <a:xfrm>
          <a:off x="16357600" y="101323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38354</xdr:rowOff>
    </xdr:from>
    <xdr:to>
      <xdr:col>85</xdr:col>
      <xdr:colOff>177800</xdr:colOff>
      <xdr:row>59</xdr:row>
      <xdr:rowOff>139954</xdr:rowOff>
    </xdr:to>
    <xdr:sp macro="" textlink="">
      <xdr:nvSpPr>
        <xdr:cNvPr id="537" name="フローチャート: 判断 536">
          <a:extLst>
            <a:ext uri="{FF2B5EF4-FFF2-40B4-BE49-F238E27FC236}">
              <a16:creationId xmlns:a16="http://schemas.microsoft.com/office/drawing/2014/main" id="{FCF7EB02-1CE7-4B22-BEA7-96E0BEC0FD97}"/>
            </a:ext>
          </a:extLst>
        </xdr:cNvPr>
        <xdr:cNvSpPr/>
      </xdr:nvSpPr>
      <xdr:spPr>
        <a:xfrm>
          <a:off x="16268700" y="1015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24638</xdr:rowOff>
    </xdr:from>
    <xdr:to>
      <xdr:col>81</xdr:col>
      <xdr:colOff>101600</xdr:colOff>
      <xdr:row>59</xdr:row>
      <xdr:rowOff>126238</xdr:rowOff>
    </xdr:to>
    <xdr:sp macro="" textlink="">
      <xdr:nvSpPr>
        <xdr:cNvPr id="538" name="フローチャート: 判断 537">
          <a:extLst>
            <a:ext uri="{FF2B5EF4-FFF2-40B4-BE49-F238E27FC236}">
              <a16:creationId xmlns:a16="http://schemas.microsoft.com/office/drawing/2014/main" id="{50F2EF16-10E4-4D56-9DAD-25366FC4E5C9}"/>
            </a:ext>
          </a:extLst>
        </xdr:cNvPr>
        <xdr:cNvSpPr/>
      </xdr:nvSpPr>
      <xdr:spPr>
        <a:xfrm>
          <a:off x="15430500" y="1014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xdr:rowOff>
    </xdr:from>
    <xdr:to>
      <xdr:col>76</xdr:col>
      <xdr:colOff>165100</xdr:colOff>
      <xdr:row>59</xdr:row>
      <xdr:rowOff>110236</xdr:rowOff>
    </xdr:to>
    <xdr:sp macro="" textlink="">
      <xdr:nvSpPr>
        <xdr:cNvPr id="539" name="フローチャート: 判断 538">
          <a:extLst>
            <a:ext uri="{FF2B5EF4-FFF2-40B4-BE49-F238E27FC236}">
              <a16:creationId xmlns:a16="http://schemas.microsoft.com/office/drawing/2014/main" id="{458A642D-D3F6-423F-AC5D-EF6AD68997C9}"/>
            </a:ext>
          </a:extLst>
        </xdr:cNvPr>
        <xdr:cNvSpPr/>
      </xdr:nvSpPr>
      <xdr:spPr>
        <a:xfrm>
          <a:off x="14541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170942</xdr:rowOff>
    </xdr:from>
    <xdr:to>
      <xdr:col>72</xdr:col>
      <xdr:colOff>38100</xdr:colOff>
      <xdr:row>59</xdr:row>
      <xdr:rowOff>101092</xdr:rowOff>
    </xdr:to>
    <xdr:sp macro="" textlink="">
      <xdr:nvSpPr>
        <xdr:cNvPr id="540" name="フローチャート: 判断 539">
          <a:extLst>
            <a:ext uri="{FF2B5EF4-FFF2-40B4-BE49-F238E27FC236}">
              <a16:creationId xmlns:a16="http://schemas.microsoft.com/office/drawing/2014/main" id="{5C79EB9E-08C6-4F00-B39F-AFA960E4FE96}"/>
            </a:ext>
          </a:extLst>
        </xdr:cNvPr>
        <xdr:cNvSpPr/>
      </xdr:nvSpPr>
      <xdr:spPr>
        <a:xfrm>
          <a:off x="13652500" y="101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157226</xdr:rowOff>
    </xdr:from>
    <xdr:to>
      <xdr:col>67</xdr:col>
      <xdr:colOff>101600</xdr:colOff>
      <xdr:row>59</xdr:row>
      <xdr:rowOff>87376</xdr:rowOff>
    </xdr:to>
    <xdr:sp macro="" textlink="">
      <xdr:nvSpPr>
        <xdr:cNvPr id="541" name="フローチャート: 判断 540">
          <a:extLst>
            <a:ext uri="{FF2B5EF4-FFF2-40B4-BE49-F238E27FC236}">
              <a16:creationId xmlns:a16="http://schemas.microsoft.com/office/drawing/2014/main" id="{1BEECF66-AA2A-4622-8FEA-55DC4A57107A}"/>
            </a:ext>
          </a:extLst>
        </xdr:cNvPr>
        <xdr:cNvSpPr/>
      </xdr:nvSpPr>
      <xdr:spPr>
        <a:xfrm>
          <a:off x="12763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4112E1D-3685-4F0E-A33E-C1DB44E1657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A7675FA1-5231-4FC7-96F0-C8375C0F1D4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FB902D76-D6A8-4F3C-B463-C9F2F1202B1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DF842333-5E4C-4CBA-8AA0-C1855FBE6C0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394703B6-CB7E-48CA-B1BF-B40F23D0514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13208</xdr:rowOff>
    </xdr:from>
    <xdr:to>
      <xdr:col>85</xdr:col>
      <xdr:colOff>177800</xdr:colOff>
      <xdr:row>56</xdr:row>
      <xdr:rowOff>114808</xdr:rowOff>
    </xdr:to>
    <xdr:sp macro="" textlink="">
      <xdr:nvSpPr>
        <xdr:cNvPr id="547" name="楕円 546">
          <a:extLst>
            <a:ext uri="{FF2B5EF4-FFF2-40B4-BE49-F238E27FC236}">
              <a16:creationId xmlns:a16="http://schemas.microsoft.com/office/drawing/2014/main" id="{E73CB403-E1C4-4EDB-872C-141C00E46062}"/>
            </a:ext>
          </a:extLst>
        </xdr:cNvPr>
        <xdr:cNvSpPr/>
      </xdr:nvSpPr>
      <xdr:spPr>
        <a:xfrm>
          <a:off x="16268700" y="961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36085</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4672230B-5A8E-4944-AC5E-0FDA35841C63}"/>
            </a:ext>
          </a:extLst>
        </xdr:cNvPr>
        <xdr:cNvSpPr txBox="1"/>
      </xdr:nvSpPr>
      <xdr:spPr>
        <a:xfrm>
          <a:off x="16357600" y="9465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31496</xdr:rowOff>
    </xdr:from>
    <xdr:to>
      <xdr:col>81</xdr:col>
      <xdr:colOff>101600</xdr:colOff>
      <xdr:row>56</xdr:row>
      <xdr:rowOff>133096</xdr:rowOff>
    </xdr:to>
    <xdr:sp macro="" textlink="">
      <xdr:nvSpPr>
        <xdr:cNvPr id="549" name="楕円 548">
          <a:extLst>
            <a:ext uri="{FF2B5EF4-FFF2-40B4-BE49-F238E27FC236}">
              <a16:creationId xmlns:a16="http://schemas.microsoft.com/office/drawing/2014/main" id="{2BF83C24-C1C3-4CD2-80F4-861073A5FA51}"/>
            </a:ext>
          </a:extLst>
        </xdr:cNvPr>
        <xdr:cNvSpPr/>
      </xdr:nvSpPr>
      <xdr:spPr>
        <a:xfrm>
          <a:off x="15430500" y="963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64008</xdr:rowOff>
    </xdr:from>
    <xdr:to>
      <xdr:col>85</xdr:col>
      <xdr:colOff>127000</xdr:colOff>
      <xdr:row>56</xdr:row>
      <xdr:rowOff>82296</xdr:rowOff>
    </xdr:to>
    <xdr:cxnSp macro="">
      <xdr:nvCxnSpPr>
        <xdr:cNvPr id="550" name="直線コネクタ 549">
          <a:extLst>
            <a:ext uri="{FF2B5EF4-FFF2-40B4-BE49-F238E27FC236}">
              <a16:creationId xmlns:a16="http://schemas.microsoft.com/office/drawing/2014/main" id="{E34866C0-A70D-4221-ABF1-2B49FAC72E15}"/>
            </a:ext>
          </a:extLst>
        </xdr:cNvPr>
        <xdr:cNvCxnSpPr/>
      </xdr:nvCxnSpPr>
      <xdr:spPr>
        <a:xfrm flipV="1">
          <a:off x="15481300" y="966520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150368</xdr:rowOff>
    </xdr:from>
    <xdr:to>
      <xdr:col>76</xdr:col>
      <xdr:colOff>165100</xdr:colOff>
      <xdr:row>56</xdr:row>
      <xdr:rowOff>80518</xdr:rowOff>
    </xdr:to>
    <xdr:sp macro="" textlink="">
      <xdr:nvSpPr>
        <xdr:cNvPr id="551" name="楕円 550">
          <a:extLst>
            <a:ext uri="{FF2B5EF4-FFF2-40B4-BE49-F238E27FC236}">
              <a16:creationId xmlns:a16="http://schemas.microsoft.com/office/drawing/2014/main" id="{F67A7C3A-F115-4AF7-AE7B-75F261A3276F}"/>
            </a:ext>
          </a:extLst>
        </xdr:cNvPr>
        <xdr:cNvSpPr/>
      </xdr:nvSpPr>
      <xdr:spPr>
        <a:xfrm>
          <a:off x="14541500" y="958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29718</xdr:rowOff>
    </xdr:from>
    <xdr:to>
      <xdr:col>81</xdr:col>
      <xdr:colOff>50800</xdr:colOff>
      <xdr:row>56</xdr:row>
      <xdr:rowOff>82296</xdr:rowOff>
    </xdr:to>
    <xdr:cxnSp macro="">
      <xdr:nvCxnSpPr>
        <xdr:cNvPr id="552" name="直線コネクタ 551">
          <a:extLst>
            <a:ext uri="{FF2B5EF4-FFF2-40B4-BE49-F238E27FC236}">
              <a16:creationId xmlns:a16="http://schemas.microsoft.com/office/drawing/2014/main" id="{906DE26F-F753-4623-9EB8-203EC6F2B051}"/>
            </a:ext>
          </a:extLst>
        </xdr:cNvPr>
        <xdr:cNvCxnSpPr/>
      </xdr:nvCxnSpPr>
      <xdr:spPr>
        <a:xfrm>
          <a:off x="14592300" y="963091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97790</xdr:rowOff>
    </xdr:from>
    <xdr:to>
      <xdr:col>72</xdr:col>
      <xdr:colOff>38100</xdr:colOff>
      <xdr:row>58</xdr:row>
      <xdr:rowOff>27940</xdr:rowOff>
    </xdr:to>
    <xdr:sp macro="" textlink="">
      <xdr:nvSpPr>
        <xdr:cNvPr id="553" name="楕円 552">
          <a:extLst>
            <a:ext uri="{FF2B5EF4-FFF2-40B4-BE49-F238E27FC236}">
              <a16:creationId xmlns:a16="http://schemas.microsoft.com/office/drawing/2014/main" id="{12E525E0-1754-44BD-90BF-0294BD673BF0}"/>
            </a:ext>
          </a:extLst>
        </xdr:cNvPr>
        <xdr:cNvSpPr/>
      </xdr:nvSpPr>
      <xdr:spPr>
        <a:xfrm>
          <a:off x="13652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29718</xdr:rowOff>
    </xdr:from>
    <xdr:to>
      <xdr:col>76</xdr:col>
      <xdr:colOff>114300</xdr:colOff>
      <xdr:row>57</xdr:row>
      <xdr:rowOff>148590</xdr:rowOff>
    </xdr:to>
    <xdr:cxnSp macro="">
      <xdr:nvCxnSpPr>
        <xdr:cNvPr id="554" name="直線コネクタ 553">
          <a:extLst>
            <a:ext uri="{FF2B5EF4-FFF2-40B4-BE49-F238E27FC236}">
              <a16:creationId xmlns:a16="http://schemas.microsoft.com/office/drawing/2014/main" id="{156B03C2-83B6-48F9-BF54-64EFEADF9695}"/>
            </a:ext>
          </a:extLst>
        </xdr:cNvPr>
        <xdr:cNvCxnSpPr/>
      </xdr:nvCxnSpPr>
      <xdr:spPr>
        <a:xfrm flipV="1">
          <a:off x="13703300" y="9630918"/>
          <a:ext cx="889000" cy="29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93218</xdr:rowOff>
    </xdr:from>
    <xdr:to>
      <xdr:col>67</xdr:col>
      <xdr:colOff>101600</xdr:colOff>
      <xdr:row>58</xdr:row>
      <xdr:rowOff>23368</xdr:rowOff>
    </xdr:to>
    <xdr:sp macro="" textlink="">
      <xdr:nvSpPr>
        <xdr:cNvPr id="555" name="楕円 554">
          <a:extLst>
            <a:ext uri="{FF2B5EF4-FFF2-40B4-BE49-F238E27FC236}">
              <a16:creationId xmlns:a16="http://schemas.microsoft.com/office/drawing/2014/main" id="{8B44A2DB-29C3-4DB7-9A05-E0EE8D5ACF3F}"/>
            </a:ext>
          </a:extLst>
        </xdr:cNvPr>
        <xdr:cNvSpPr/>
      </xdr:nvSpPr>
      <xdr:spPr>
        <a:xfrm>
          <a:off x="12763500" y="986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144018</xdr:rowOff>
    </xdr:from>
    <xdr:to>
      <xdr:col>71</xdr:col>
      <xdr:colOff>177800</xdr:colOff>
      <xdr:row>57</xdr:row>
      <xdr:rowOff>148590</xdr:rowOff>
    </xdr:to>
    <xdr:cxnSp macro="">
      <xdr:nvCxnSpPr>
        <xdr:cNvPr id="556" name="直線コネクタ 555">
          <a:extLst>
            <a:ext uri="{FF2B5EF4-FFF2-40B4-BE49-F238E27FC236}">
              <a16:creationId xmlns:a16="http://schemas.microsoft.com/office/drawing/2014/main" id="{6A2FA201-B886-4E2D-8110-1516C111C3CD}"/>
            </a:ext>
          </a:extLst>
        </xdr:cNvPr>
        <xdr:cNvCxnSpPr/>
      </xdr:nvCxnSpPr>
      <xdr:spPr>
        <a:xfrm>
          <a:off x="12814300" y="99166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117365</xdr:rowOff>
    </xdr:from>
    <xdr:ext cx="405111" cy="259045"/>
    <xdr:sp macro="" textlink="">
      <xdr:nvSpPr>
        <xdr:cNvPr id="557" name="n_1aveValue【学校施設】&#10;有形固定資産減価償却率">
          <a:extLst>
            <a:ext uri="{FF2B5EF4-FFF2-40B4-BE49-F238E27FC236}">
              <a16:creationId xmlns:a16="http://schemas.microsoft.com/office/drawing/2014/main" id="{288C253C-A2D2-4001-9998-E07CD950A97D}"/>
            </a:ext>
          </a:extLst>
        </xdr:cNvPr>
        <xdr:cNvSpPr txBox="1"/>
      </xdr:nvSpPr>
      <xdr:spPr>
        <a:xfrm>
          <a:off x="15266044" y="10232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101363</xdr:rowOff>
    </xdr:from>
    <xdr:ext cx="405111" cy="259045"/>
    <xdr:sp macro="" textlink="">
      <xdr:nvSpPr>
        <xdr:cNvPr id="558" name="n_2aveValue【学校施設】&#10;有形固定資産減価償却率">
          <a:extLst>
            <a:ext uri="{FF2B5EF4-FFF2-40B4-BE49-F238E27FC236}">
              <a16:creationId xmlns:a16="http://schemas.microsoft.com/office/drawing/2014/main" id="{5EFFCE10-2EA5-4AE6-935F-E9DBAFC080EE}"/>
            </a:ext>
          </a:extLst>
        </xdr:cNvPr>
        <xdr:cNvSpPr txBox="1"/>
      </xdr:nvSpPr>
      <xdr:spPr>
        <a:xfrm>
          <a:off x="14389744" y="1021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92219</xdr:rowOff>
    </xdr:from>
    <xdr:ext cx="405111" cy="259045"/>
    <xdr:sp macro="" textlink="">
      <xdr:nvSpPr>
        <xdr:cNvPr id="559" name="n_3aveValue【学校施設】&#10;有形固定資産減価償却率">
          <a:extLst>
            <a:ext uri="{FF2B5EF4-FFF2-40B4-BE49-F238E27FC236}">
              <a16:creationId xmlns:a16="http://schemas.microsoft.com/office/drawing/2014/main" id="{7CB46411-F318-408F-8650-557C2ED81B86}"/>
            </a:ext>
          </a:extLst>
        </xdr:cNvPr>
        <xdr:cNvSpPr txBox="1"/>
      </xdr:nvSpPr>
      <xdr:spPr>
        <a:xfrm>
          <a:off x="13500744" y="1020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78503</xdr:rowOff>
    </xdr:from>
    <xdr:ext cx="405111" cy="259045"/>
    <xdr:sp macro="" textlink="">
      <xdr:nvSpPr>
        <xdr:cNvPr id="560" name="n_4aveValue【学校施設】&#10;有形固定資産減価償却率">
          <a:extLst>
            <a:ext uri="{FF2B5EF4-FFF2-40B4-BE49-F238E27FC236}">
              <a16:creationId xmlns:a16="http://schemas.microsoft.com/office/drawing/2014/main" id="{75FF349C-C3CD-460F-A1CB-1E40FC4F3006}"/>
            </a:ext>
          </a:extLst>
        </xdr:cNvPr>
        <xdr:cNvSpPr txBox="1"/>
      </xdr:nvSpPr>
      <xdr:spPr>
        <a:xfrm>
          <a:off x="12611744"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149623</xdr:rowOff>
    </xdr:from>
    <xdr:ext cx="405111" cy="259045"/>
    <xdr:sp macro="" textlink="">
      <xdr:nvSpPr>
        <xdr:cNvPr id="561" name="n_1mainValue【学校施設】&#10;有形固定資産減価償却率">
          <a:extLst>
            <a:ext uri="{FF2B5EF4-FFF2-40B4-BE49-F238E27FC236}">
              <a16:creationId xmlns:a16="http://schemas.microsoft.com/office/drawing/2014/main" id="{5396000D-C89E-4E4D-AAB1-211883B7697C}"/>
            </a:ext>
          </a:extLst>
        </xdr:cNvPr>
        <xdr:cNvSpPr txBox="1"/>
      </xdr:nvSpPr>
      <xdr:spPr>
        <a:xfrm>
          <a:off x="15266044" y="940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97045</xdr:rowOff>
    </xdr:from>
    <xdr:ext cx="405111" cy="259045"/>
    <xdr:sp macro="" textlink="">
      <xdr:nvSpPr>
        <xdr:cNvPr id="562" name="n_2mainValue【学校施設】&#10;有形固定資産減価償却率">
          <a:extLst>
            <a:ext uri="{FF2B5EF4-FFF2-40B4-BE49-F238E27FC236}">
              <a16:creationId xmlns:a16="http://schemas.microsoft.com/office/drawing/2014/main" id="{6E574470-7CBD-451A-AD09-BB40991E1FB7}"/>
            </a:ext>
          </a:extLst>
        </xdr:cNvPr>
        <xdr:cNvSpPr txBox="1"/>
      </xdr:nvSpPr>
      <xdr:spPr>
        <a:xfrm>
          <a:off x="14389744" y="9355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44467</xdr:rowOff>
    </xdr:from>
    <xdr:ext cx="405111" cy="259045"/>
    <xdr:sp macro="" textlink="">
      <xdr:nvSpPr>
        <xdr:cNvPr id="563" name="n_3mainValue【学校施設】&#10;有形固定資産減価償却率">
          <a:extLst>
            <a:ext uri="{FF2B5EF4-FFF2-40B4-BE49-F238E27FC236}">
              <a16:creationId xmlns:a16="http://schemas.microsoft.com/office/drawing/2014/main" id="{E15AE2A9-DAF4-4BDD-BBC4-0C5FE9FBB7BE}"/>
            </a:ext>
          </a:extLst>
        </xdr:cNvPr>
        <xdr:cNvSpPr txBox="1"/>
      </xdr:nvSpPr>
      <xdr:spPr>
        <a:xfrm>
          <a:off x="135007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39895</xdr:rowOff>
    </xdr:from>
    <xdr:ext cx="405111" cy="259045"/>
    <xdr:sp macro="" textlink="">
      <xdr:nvSpPr>
        <xdr:cNvPr id="564" name="n_4mainValue【学校施設】&#10;有形固定資産減価償却率">
          <a:extLst>
            <a:ext uri="{FF2B5EF4-FFF2-40B4-BE49-F238E27FC236}">
              <a16:creationId xmlns:a16="http://schemas.microsoft.com/office/drawing/2014/main" id="{7858F3C6-7415-4AEC-B25B-853D5E01E53F}"/>
            </a:ext>
          </a:extLst>
        </xdr:cNvPr>
        <xdr:cNvSpPr txBox="1"/>
      </xdr:nvSpPr>
      <xdr:spPr>
        <a:xfrm>
          <a:off x="12611744" y="964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9BEF33B0-20A1-447B-A2BD-1F0EBE3A6B8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DD69FCC8-867B-4073-B871-83C25ADB22F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BC9EC457-36F4-47E3-9CDD-88C2902B239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ABE38430-2839-4661-AE8E-7851BE5B5D4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44211DB2-084A-4D6A-90C7-CB68BAB3C3C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F48D6A4C-2D3B-4EF1-8347-C86CA6D128B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653DE001-ECFA-423D-8561-F0C1536398A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BFD14F4B-7BF2-4120-8112-0810F8D968E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9ADCAEBF-AEF9-4239-A99F-7E881FD4CB4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CA0A77CF-3255-4742-9DF7-D62B9CA6076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6663B9EE-6C52-4D72-ADBB-4C375E8E19A4}"/>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810E23DE-3667-4D01-BEB2-90FCB7A74B2F}"/>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0557AB55-326C-49AF-AC7F-60D953C43F31}"/>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ABD2CAE6-4D4C-4C0E-984C-82CB4B048B9D}"/>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3B0EF426-222C-4F27-9BBC-0D2B6C82B8FB}"/>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0D697F82-62EE-4D3D-8445-CF9F7CBC9005}"/>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883E1E42-F0F0-4DF5-9E45-E7B6FE0EB32F}"/>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a:extLst>
            <a:ext uri="{FF2B5EF4-FFF2-40B4-BE49-F238E27FC236}">
              <a16:creationId xmlns:a16="http://schemas.microsoft.com/office/drawing/2014/main" id="{0BE39670-B03F-43C5-9CE9-8634F595718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D0B15C2E-4806-44F0-8386-F0034E5D4F37}"/>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id="{76AB2CB2-3C77-47F5-8CC2-870025707FB4}"/>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3780ABDD-5682-4375-B26B-9C313F77518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6" name="テキスト ボックス 585">
          <a:extLst>
            <a:ext uri="{FF2B5EF4-FFF2-40B4-BE49-F238E27FC236}">
              <a16:creationId xmlns:a16="http://schemas.microsoft.com/office/drawing/2014/main" id="{F825E782-7D60-45E1-B452-E04441776B85}"/>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A51E9406-D6A9-4835-88D4-E11D5B2CCD8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50673</xdr:rowOff>
    </xdr:from>
    <xdr:to>
      <xdr:col>116</xdr:col>
      <xdr:colOff>62864</xdr:colOff>
      <xdr:row>63</xdr:row>
      <xdr:rowOff>99251</xdr:rowOff>
    </xdr:to>
    <xdr:cxnSp macro="">
      <xdr:nvCxnSpPr>
        <xdr:cNvPr id="588" name="直線コネクタ 587">
          <a:extLst>
            <a:ext uri="{FF2B5EF4-FFF2-40B4-BE49-F238E27FC236}">
              <a16:creationId xmlns:a16="http://schemas.microsoft.com/office/drawing/2014/main" id="{7362B5CD-9A37-4E6E-80F5-FCF828693C8F}"/>
            </a:ext>
          </a:extLst>
        </xdr:cNvPr>
        <xdr:cNvCxnSpPr/>
      </xdr:nvCxnSpPr>
      <xdr:spPr>
        <a:xfrm flipV="1">
          <a:off x="22160864" y="9651873"/>
          <a:ext cx="0" cy="124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103078</xdr:rowOff>
    </xdr:from>
    <xdr:ext cx="469744" cy="259045"/>
    <xdr:sp macro="" textlink="">
      <xdr:nvSpPr>
        <xdr:cNvPr id="589" name="【学校施設】&#10;一人当たり面積最小値テキスト">
          <a:extLst>
            <a:ext uri="{FF2B5EF4-FFF2-40B4-BE49-F238E27FC236}">
              <a16:creationId xmlns:a16="http://schemas.microsoft.com/office/drawing/2014/main" id="{9674DF24-DF00-4022-B0E2-D904430EB5AC}"/>
            </a:ext>
          </a:extLst>
        </xdr:cNvPr>
        <xdr:cNvSpPr txBox="1"/>
      </xdr:nvSpPr>
      <xdr:spPr>
        <a:xfrm>
          <a:off x="22199600" y="1090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99251</xdr:rowOff>
    </xdr:from>
    <xdr:to>
      <xdr:col>116</xdr:col>
      <xdr:colOff>152400</xdr:colOff>
      <xdr:row>63</xdr:row>
      <xdr:rowOff>99251</xdr:rowOff>
    </xdr:to>
    <xdr:cxnSp macro="">
      <xdr:nvCxnSpPr>
        <xdr:cNvPr id="590" name="直線コネクタ 589">
          <a:extLst>
            <a:ext uri="{FF2B5EF4-FFF2-40B4-BE49-F238E27FC236}">
              <a16:creationId xmlns:a16="http://schemas.microsoft.com/office/drawing/2014/main" id="{F16212FD-26D8-4212-B38E-C5FEB17279F9}"/>
            </a:ext>
          </a:extLst>
        </xdr:cNvPr>
        <xdr:cNvCxnSpPr/>
      </xdr:nvCxnSpPr>
      <xdr:spPr>
        <a:xfrm>
          <a:off x="22072600" y="10900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168800</xdr:rowOff>
    </xdr:from>
    <xdr:ext cx="469744" cy="259045"/>
    <xdr:sp macro="" textlink="">
      <xdr:nvSpPr>
        <xdr:cNvPr id="591" name="【学校施設】&#10;一人当たり面積最大値テキスト">
          <a:extLst>
            <a:ext uri="{FF2B5EF4-FFF2-40B4-BE49-F238E27FC236}">
              <a16:creationId xmlns:a16="http://schemas.microsoft.com/office/drawing/2014/main" id="{1C863F57-ABB6-49A9-92E4-DD9A717A108D}"/>
            </a:ext>
          </a:extLst>
        </xdr:cNvPr>
        <xdr:cNvSpPr txBox="1"/>
      </xdr:nvSpPr>
      <xdr:spPr>
        <a:xfrm>
          <a:off x="22199600" y="942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50673</xdr:rowOff>
    </xdr:from>
    <xdr:to>
      <xdr:col>116</xdr:col>
      <xdr:colOff>152400</xdr:colOff>
      <xdr:row>56</xdr:row>
      <xdr:rowOff>50673</xdr:rowOff>
    </xdr:to>
    <xdr:cxnSp macro="">
      <xdr:nvCxnSpPr>
        <xdr:cNvPr id="592" name="直線コネクタ 591">
          <a:extLst>
            <a:ext uri="{FF2B5EF4-FFF2-40B4-BE49-F238E27FC236}">
              <a16:creationId xmlns:a16="http://schemas.microsoft.com/office/drawing/2014/main" id="{B8963A34-0CE7-4835-8930-73EBEE10A772}"/>
            </a:ext>
          </a:extLst>
        </xdr:cNvPr>
        <xdr:cNvCxnSpPr/>
      </xdr:nvCxnSpPr>
      <xdr:spPr>
        <a:xfrm>
          <a:off x="22072600" y="965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109046</xdr:rowOff>
    </xdr:from>
    <xdr:ext cx="469744" cy="259045"/>
    <xdr:sp macro="" textlink="">
      <xdr:nvSpPr>
        <xdr:cNvPr id="593" name="【学校施設】&#10;一人当たり面積平均値テキスト">
          <a:extLst>
            <a:ext uri="{FF2B5EF4-FFF2-40B4-BE49-F238E27FC236}">
              <a16:creationId xmlns:a16="http://schemas.microsoft.com/office/drawing/2014/main" id="{6894A877-5A52-4E9E-97CC-76498B129254}"/>
            </a:ext>
          </a:extLst>
        </xdr:cNvPr>
        <xdr:cNvSpPr txBox="1"/>
      </xdr:nvSpPr>
      <xdr:spPr>
        <a:xfrm>
          <a:off x="22199600" y="10567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86169</xdr:rowOff>
    </xdr:from>
    <xdr:to>
      <xdr:col>116</xdr:col>
      <xdr:colOff>114300</xdr:colOff>
      <xdr:row>63</xdr:row>
      <xdr:rowOff>16319</xdr:rowOff>
    </xdr:to>
    <xdr:sp macro="" textlink="">
      <xdr:nvSpPr>
        <xdr:cNvPr id="594" name="フローチャート: 判断 593">
          <a:extLst>
            <a:ext uri="{FF2B5EF4-FFF2-40B4-BE49-F238E27FC236}">
              <a16:creationId xmlns:a16="http://schemas.microsoft.com/office/drawing/2014/main" id="{D1BD297E-1778-4484-BBF2-167760A5846E}"/>
            </a:ext>
          </a:extLst>
        </xdr:cNvPr>
        <xdr:cNvSpPr/>
      </xdr:nvSpPr>
      <xdr:spPr>
        <a:xfrm>
          <a:off x="22110700" y="107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87122</xdr:rowOff>
    </xdr:from>
    <xdr:to>
      <xdr:col>112</xdr:col>
      <xdr:colOff>38100</xdr:colOff>
      <xdr:row>63</xdr:row>
      <xdr:rowOff>17272</xdr:rowOff>
    </xdr:to>
    <xdr:sp macro="" textlink="">
      <xdr:nvSpPr>
        <xdr:cNvPr id="595" name="フローチャート: 判断 594">
          <a:extLst>
            <a:ext uri="{FF2B5EF4-FFF2-40B4-BE49-F238E27FC236}">
              <a16:creationId xmlns:a16="http://schemas.microsoft.com/office/drawing/2014/main" id="{409F7205-0837-4702-963C-BC1B8A876551}"/>
            </a:ext>
          </a:extLst>
        </xdr:cNvPr>
        <xdr:cNvSpPr/>
      </xdr:nvSpPr>
      <xdr:spPr>
        <a:xfrm>
          <a:off x="21272500" y="1071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80455</xdr:rowOff>
    </xdr:from>
    <xdr:to>
      <xdr:col>107</xdr:col>
      <xdr:colOff>101600</xdr:colOff>
      <xdr:row>63</xdr:row>
      <xdr:rowOff>10605</xdr:rowOff>
    </xdr:to>
    <xdr:sp macro="" textlink="">
      <xdr:nvSpPr>
        <xdr:cNvPr id="596" name="フローチャート: 判断 595">
          <a:extLst>
            <a:ext uri="{FF2B5EF4-FFF2-40B4-BE49-F238E27FC236}">
              <a16:creationId xmlns:a16="http://schemas.microsoft.com/office/drawing/2014/main" id="{0D8AA4EE-E221-4D25-BF53-85AFB6622029}"/>
            </a:ext>
          </a:extLst>
        </xdr:cNvPr>
        <xdr:cNvSpPr/>
      </xdr:nvSpPr>
      <xdr:spPr>
        <a:xfrm>
          <a:off x="20383500" y="1071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83503</xdr:rowOff>
    </xdr:from>
    <xdr:to>
      <xdr:col>102</xdr:col>
      <xdr:colOff>165100</xdr:colOff>
      <xdr:row>63</xdr:row>
      <xdr:rowOff>13653</xdr:rowOff>
    </xdr:to>
    <xdr:sp macro="" textlink="">
      <xdr:nvSpPr>
        <xdr:cNvPr id="597" name="フローチャート: 判断 596">
          <a:extLst>
            <a:ext uri="{FF2B5EF4-FFF2-40B4-BE49-F238E27FC236}">
              <a16:creationId xmlns:a16="http://schemas.microsoft.com/office/drawing/2014/main" id="{E984F3DB-6119-455D-A9B5-CC539A5CED9D}"/>
            </a:ext>
          </a:extLst>
        </xdr:cNvPr>
        <xdr:cNvSpPr/>
      </xdr:nvSpPr>
      <xdr:spPr>
        <a:xfrm>
          <a:off x="19494500" y="10713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89218</xdr:rowOff>
    </xdr:from>
    <xdr:to>
      <xdr:col>98</xdr:col>
      <xdr:colOff>38100</xdr:colOff>
      <xdr:row>63</xdr:row>
      <xdr:rowOff>19368</xdr:rowOff>
    </xdr:to>
    <xdr:sp macro="" textlink="">
      <xdr:nvSpPr>
        <xdr:cNvPr id="598" name="フローチャート: 判断 597">
          <a:extLst>
            <a:ext uri="{FF2B5EF4-FFF2-40B4-BE49-F238E27FC236}">
              <a16:creationId xmlns:a16="http://schemas.microsoft.com/office/drawing/2014/main" id="{3C30A338-7CB2-40CE-872E-5C5723D613D0}"/>
            </a:ext>
          </a:extLst>
        </xdr:cNvPr>
        <xdr:cNvSpPr/>
      </xdr:nvSpPr>
      <xdr:spPr>
        <a:xfrm>
          <a:off x="18605500" y="1071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47B15C83-3D48-417B-B3F5-7BC43C5DA10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8E1B632B-CDFE-43DD-8087-175282F65F1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1DD37B98-5329-4F08-B0C8-481A1B0EEE9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42E5A12D-FA93-4D71-9038-2C94F1205E3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CB35CCEC-A88B-485D-A2F3-AC045532E29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152844</xdr:rowOff>
    </xdr:from>
    <xdr:to>
      <xdr:col>116</xdr:col>
      <xdr:colOff>114300</xdr:colOff>
      <xdr:row>63</xdr:row>
      <xdr:rowOff>82994</xdr:rowOff>
    </xdr:to>
    <xdr:sp macro="" textlink="">
      <xdr:nvSpPr>
        <xdr:cNvPr id="604" name="楕円 603">
          <a:extLst>
            <a:ext uri="{FF2B5EF4-FFF2-40B4-BE49-F238E27FC236}">
              <a16:creationId xmlns:a16="http://schemas.microsoft.com/office/drawing/2014/main" id="{10F7BA53-2879-4DFF-8454-D5AC655BD1C7}"/>
            </a:ext>
          </a:extLst>
        </xdr:cNvPr>
        <xdr:cNvSpPr/>
      </xdr:nvSpPr>
      <xdr:spPr>
        <a:xfrm>
          <a:off x="22110700" y="1078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67771</xdr:rowOff>
    </xdr:from>
    <xdr:ext cx="469744" cy="259045"/>
    <xdr:sp macro="" textlink="">
      <xdr:nvSpPr>
        <xdr:cNvPr id="605" name="【学校施設】&#10;一人当たり面積該当値テキスト">
          <a:extLst>
            <a:ext uri="{FF2B5EF4-FFF2-40B4-BE49-F238E27FC236}">
              <a16:creationId xmlns:a16="http://schemas.microsoft.com/office/drawing/2014/main" id="{A8C53D87-61CD-4436-851D-249AECAF4763}"/>
            </a:ext>
          </a:extLst>
        </xdr:cNvPr>
        <xdr:cNvSpPr txBox="1"/>
      </xdr:nvSpPr>
      <xdr:spPr>
        <a:xfrm>
          <a:off x="22199600" y="1069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6731</xdr:rowOff>
    </xdr:from>
    <xdr:to>
      <xdr:col>112</xdr:col>
      <xdr:colOff>38100</xdr:colOff>
      <xdr:row>63</xdr:row>
      <xdr:rowOff>108331</xdr:rowOff>
    </xdr:to>
    <xdr:sp macro="" textlink="">
      <xdr:nvSpPr>
        <xdr:cNvPr id="606" name="楕円 605">
          <a:extLst>
            <a:ext uri="{FF2B5EF4-FFF2-40B4-BE49-F238E27FC236}">
              <a16:creationId xmlns:a16="http://schemas.microsoft.com/office/drawing/2014/main" id="{6C9A6BC9-074E-44C8-800C-265757D6B1BF}"/>
            </a:ext>
          </a:extLst>
        </xdr:cNvPr>
        <xdr:cNvSpPr/>
      </xdr:nvSpPr>
      <xdr:spPr>
        <a:xfrm>
          <a:off x="21272500" y="1080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32194</xdr:rowOff>
    </xdr:from>
    <xdr:to>
      <xdr:col>116</xdr:col>
      <xdr:colOff>63500</xdr:colOff>
      <xdr:row>63</xdr:row>
      <xdr:rowOff>57531</xdr:rowOff>
    </xdr:to>
    <xdr:cxnSp macro="">
      <xdr:nvCxnSpPr>
        <xdr:cNvPr id="607" name="直線コネクタ 606">
          <a:extLst>
            <a:ext uri="{FF2B5EF4-FFF2-40B4-BE49-F238E27FC236}">
              <a16:creationId xmlns:a16="http://schemas.microsoft.com/office/drawing/2014/main" id="{5C382169-426E-4E77-9E21-EE0D254EB234}"/>
            </a:ext>
          </a:extLst>
        </xdr:cNvPr>
        <xdr:cNvCxnSpPr/>
      </xdr:nvCxnSpPr>
      <xdr:spPr>
        <a:xfrm flipV="1">
          <a:off x="21323300" y="10833544"/>
          <a:ext cx="838200" cy="2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6921</xdr:rowOff>
    </xdr:from>
    <xdr:to>
      <xdr:col>107</xdr:col>
      <xdr:colOff>101600</xdr:colOff>
      <xdr:row>63</xdr:row>
      <xdr:rowOff>108521</xdr:rowOff>
    </xdr:to>
    <xdr:sp macro="" textlink="">
      <xdr:nvSpPr>
        <xdr:cNvPr id="608" name="楕円 607">
          <a:extLst>
            <a:ext uri="{FF2B5EF4-FFF2-40B4-BE49-F238E27FC236}">
              <a16:creationId xmlns:a16="http://schemas.microsoft.com/office/drawing/2014/main" id="{B43CC297-8E8D-41BC-9601-5D45FABAE760}"/>
            </a:ext>
          </a:extLst>
        </xdr:cNvPr>
        <xdr:cNvSpPr/>
      </xdr:nvSpPr>
      <xdr:spPr>
        <a:xfrm>
          <a:off x="20383500" y="1080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57531</xdr:rowOff>
    </xdr:from>
    <xdr:to>
      <xdr:col>111</xdr:col>
      <xdr:colOff>177800</xdr:colOff>
      <xdr:row>63</xdr:row>
      <xdr:rowOff>57721</xdr:rowOff>
    </xdr:to>
    <xdr:cxnSp macro="">
      <xdr:nvCxnSpPr>
        <xdr:cNvPr id="609" name="直線コネクタ 608">
          <a:extLst>
            <a:ext uri="{FF2B5EF4-FFF2-40B4-BE49-F238E27FC236}">
              <a16:creationId xmlns:a16="http://schemas.microsoft.com/office/drawing/2014/main" id="{3C23BEDD-21B8-46DA-B898-6F0748D7967F}"/>
            </a:ext>
          </a:extLst>
        </xdr:cNvPr>
        <xdr:cNvCxnSpPr/>
      </xdr:nvCxnSpPr>
      <xdr:spPr>
        <a:xfrm flipV="1">
          <a:off x="20434300" y="10858881"/>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17970</xdr:rowOff>
    </xdr:from>
    <xdr:to>
      <xdr:col>102</xdr:col>
      <xdr:colOff>165100</xdr:colOff>
      <xdr:row>63</xdr:row>
      <xdr:rowOff>119570</xdr:rowOff>
    </xdr:to>
    <xdr:sp macro="" textlink="">
      <xdr:nvSpPr>
        <xdr:cNvPr id="610" name="楕円 609">
          <a:extLst>
            <a:ext uri="{FF2B5EF4-FFF2-40B4-BE49-F238E27FC236}">
              <a16:creationId xmlns:a16="http://schemas.microsoft.com/office/drawing/2014/main" id="{6C3A4EA7-020F-4CC0-B898-33B234FD177A}"/>
            </a:ext>
          </a:extLst>
        </xdr:cNvPr>
        <xdr:cNvSpPr/>
      </xdr:nvSpPr>
      <xdr:spPr>
        <a:xfrm>
          <a:off x="19494500" y="1081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57721</xdr:rowOff>
    </xdr:from>
    <xdr:to>
      <xdr:col>107</xdr:col>
      <xdr:colOff>50800</xdr:colOff>
      <xdr:row>63</xdr:row>
      <xdr:rowOff>68770</xdr:rowOff>
    </xdr:to>
    <xdr:cxnSp macro="">
      <xdr:nvCxnSpPr>
        <xdr:cNvPr id="611" name="直線コネクタ 610">
          <a:extLst>
            <a:ext uri="{FF2B5EF4-FFF2-40B4-BE49-F238E27FC236}">
              <a16:creationId xmlns:a16="http://schemas.microsoft.com/office/drawing/2014/main" id="{3EBDE589-7942-418B-A49D-CB199099D946}"/>
            </a:ext>
          </a:extLst>
        </xdr:cNvPr>
        <xdr:cNvCxnSpPr/>
      </xdr:nvCxnSpPr>
      <xdr:spPr>
        <a:xfrm flipV="1">
          <a:off x="19545300" y="10859071"/>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5017</xdr:rowOff>
    </xdr:from>
    <xdr:to>
      <xdr:col>98</xdr:col>
      <xdr:colOff>38100</xdr:colOff>
      <xdr:row>63</xdr:row>
      <xdr:rowOff>106617</xdr:rowOff>
    </xdr:to>
    <xdr:sp macro="" textlink="">
      <xdr:nvSpPr>
        <xdr:cNvPr id="612" name="楕円 611">
          <a:extLst>
            <a:ext uri="{FF2B5EF4-FFF2-40B4-BE49-F238E27FC236}">
              <a16:creationId xmlns:a16="http://schemas.microsoft.com/office/drawing/2014/main" id="{4C24EB3D-F27A-41AE-871A-85AF09840E0A}"/>
            </a:ext>
          </a:extLst>
        </xdr:cNvPr>
        <xdr:cNvSpPr/>
      </xdr:nvSpPr>
      <xdr:spPr>
        <a:xfrm>
          <a:off x="18605500" y="1080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55817</xdr:rowOff>
    </xdr:from>
    <xdr:to>
      <xdr:col>102</xdr:col>
      <xdr:colOff>114300</xdr:colOff>
      <xdr:row>63</xdr:row>
      <xdr:rowOff>68770</xdr:rowOff>
    </xdr:to>
    <xdr:cxnSp macro="">
      <xdr:nvCxnSpPr>
        <xdr:cNvPr id="613" name="直線コネクタ 612">
          <a:extLst>
            <a:ext uri="{FF2B5EF4-FFF2-40B4-BE49-F238E27FC236}">
              <a16:creationId xmlns:a16="http://schemas.microsoft.com/office/drawing/2014/main" id="{3BA9F27D-D14E-4943-9F0B-EE89BFA01F57}"/>
            </a:ext>
          </a:extLst>
        </xdr:cNvPr>
        <xdr:cNvCxnSpPr/>
      </xdr:nvCxnSpPr>
      <xdr:spPr>
        <a:xfrm>
          <a:off x="18656300" y="10857167"/>
          <a:ext cx="889000" cy="1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33799</xdr:rowOff>
    </xdr:from>
    <xdr:ext cx="469744" cy="259045"/>
    <xdr:sp macro="" textlink="">
      <xdr:nvSpPr>
        <xdr:cNvPr id="614" name="n_1aveValue【学校施設】&#10;一人当たり面積">
          <a:extLst>
            <a:ext uri="{FF2B5EF4-FFF2-40B4-BE49-F238E27FC236}">
              <a16:creationId xmlns:a16="http://schemas.microsoft.com/office/drawing/2014/main" id="{48C0E0E9-663C-4333-8322-7D24AFE6A553}"/>
            </a:ext>
          </a:extLst>
        </xdr:cNvPr>
        <xdr:cNvSpPr txBox="1"/>
      </xdr:nvSpPr>
      <xdr:spPr>
        <a:xfrm>
          <a:off x="21075727" y="1049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27132</xdr:rowOff>
    </xdr:from>
    <xdr:ext cx="469744" cy="259045"/>
    <xdr:sp macro="" textlink="">
      <xdr:nvSpPr>
        <xdr:cNvPr id="615" name="n_2aveValue【学校施設】&#10;一人当たり面積">
          <a:extLst>
            <a:ext uri="{FF2B5EF4-FFF2-40B4-BE49-F238E27FC236}">
              <a16:creationId xmlns:a16="http://schemas.microsoft.com/office/drawing/2014/main" id="{BB11BE55-575C-46E8-8301-BD6C5D995B07}"/>
            </a:ext>
          </a:extLst>
        </xdr:cNvPr>
        <xdr:cNvSpPr txBox="1"/>
      </xdr:nvSpPr>
      <xdr:spPr>
        <a:xfrm>
          <a:off x="20199427" y="1048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30180</xdr:rowOff>
    </xdr:from>
    <xdr:ext cx="469744" cy="259045"/>
    <xdr:sp macro="" textlink="">
      <xdr:nvSpPr>
        <xdr:cNvPr id="616" name="n_3aveValue【学校施設】&#10;一人当たり面積">
          <a:extLst>
            <a:ext uri="{FF2B5EF4-FFF2-40B4-BE49-F238E27FC236}">
              <a16:creationId xmlns:a16="http://schemas.microsoft.com/office/drawing/2014/main" id="{C541AE0C-FDB0-4378-9F4D-38F5D6E07175}"/>
            </a:ext>
          </a:extLst>
        </xdr:cNvPr>
        <xdr:cNvSpPr txBox="1"/>
      </xdr:nvSpPr>
      <xdr:spPr>
        <a:xfrm>
          <a:off x="19310427" y="1048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35895</xdr:rowOff>
    </xdr:from>
    <xdr:ext cx="469744" cy="259045"/>
    <xdr:sp macro="" textlink="">
      <xdr:nvSpPr>
        <xdr:cNvPr id="617" name="n_4aveValue【学校施設】&#10;一人当たり面積">
          <a:extLst>
            <a:ext uri="{FF2B5EF4-FFF2-40B4-BE49-F238E27FC236}">
              <a16:creationId xmlns:a16="http://schemas.microsoft.com/office/drawing/2014/main" id="{8CC640C0-0272-4A71-90D2-42D2703DFA7C}"/>
            </a:ext>
          </a:extLst>
        </xdr:cNvPr>
        <xdr:cNvSpPr txBox="1"/>
      </xdr:nvSpPr>
      <xdr:spPr>
        <a:xfrm>
          <a:off x="18421427" y="10494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99458</xdr:rowOff>
    </xdr:from>
    <xdr:ext cx="469744" cy="259045"/>
    <xdr:sp macro="" textlink="">
      <xdr:nvSpPr>
        <xdr:cNvPr id="618" name="n_1mainValue【学校施設】&#10;一人当たり面積">
          <a:extLst>
            <a:ext uri="{FF2B5EF4-FFF2-40B4-BE49-F238E27FC236}">
              <a16:creationId xmlns:a16="http://schemas.microsoft.com/office/drawing/2014/main" id="{9034D0F1-9BAA-4689-A44C-458944EF3021}"/>
            </a:ext>
          </a:extLst>
        </xdr:cNvPr>
        <xdr:cNvSpPr txBox="1"/>
      </xdr:nvSpPr>
      <xdr:spPr>
        <a:xfrm>
          <a:off x="21075727" y="10900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99648</xdr:rowOff>
    </xdr:from>
    <xdr:ext cx="469744" cy="259045"/>
    <xdr:sp macro="" textlink="">
      <xdr:nvSpPr>
        <xdr:cNvPr id="619" name="n_2mainValue【学校施設】&#10;一人当たり面積">
          <a:extLst>
            <a:ext uri="{FF2B5EF4-FFF2-40B4-BE49-F238E27FC236}">
              <a16:creationId xmlns:a16="http://schemas.microsoft.com/office/drawing/2014/main" id="{E9DB8619-F61D-44F6-B63B-85A25BB0EA94}"/>
            </a:ext>
          </a:extLst>
        </xdr:cNvPr>
        <xdr:cNvSpPr txBox="1"/>
      </xdr:nvSpPr>
      <xdr:spPr>
        <a:xfrm>
          <a:off x="20199427" y="1090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110697</xdr:rowOff>
    </xdr:from>
    <xdr:ext cx="469744" cy="259045"/>
    <xdr:sp macro="" textlink="">
      <xdr:nvSpPr>
        <xdr:cNvPr id="620" name="n_3mainValue【学校施設】&#10;一人当たり面積">
          <a:extLst>
            <a:ext uri="{FF2B5EF4-FFF2-40B4-BE49-F238E27FC236}">
              <a16:creationId xmlns:a16="http://schemas.microsoft.com/office/drawing/2014/main" id="{F968B046-544D-43DA-8925-7D65D378367C}"/>
            </a:ext>
          </a:extLst>
        </xdr:cNvPr>
        <xdr:cNvSpPr txBox="1"/>
      </xdr:nvSpPr>
      <xdr:spPr>
        <a:xfrm>
          <a:off x="19310427" y="1091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97744</xdr:rowOff>
    </xdr:from>
    <xdr:ext cx="469744" cy="259045"/>
    <xdr:sp macro="" textlink="">
      <xdr:nvSpPr>
        <xdr:cNvPr id="621" name="n_4mainValue【学校施設】&#10;一人当たり面積">
          <a:extLst>
            <a:ext uri="{FF2B5EF4-FFF2-40B4-BE49-F238E27FC236}">
              <a16:creationId xmlns:a16="http://schemas.microsoft.com/office/drawing/2014/main" id="{AEFFD868-DA13-4F0D-BBA4-CDDA9495BDE7}"/>
            </a:ext>
          </a:extLst>
        </xdr:cNvPr>
        <xdr:cNvSpPr txBox="1"/>
      </xdr:nvSpPr>
      <xdr:spPr>
        <a:xfrm>
          <a:off x="18421427" y="1089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48CBEF96-760C-4701-A1FA-1B3B9DDD37B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1A34D651-A7E7-4DBB-A19F-14F133D80A3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D3FA5911-4B83-458C-B58C-C51CC0AB252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C759C532-A661-40EA-B498-FBC725DBF71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AE5E0531-188F-4F50-88B4-0A1BB82033C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501469B8-BE44-4DB1-8784-7326CD4D84E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E31F386B-B43F-4148-B3E5-92F0A09C39F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B8B983E0-F161-4F72-8974-37E89197CBD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E6EDC987-F5E4-47F3-9247-122D77DDC7B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DF6CA952-C571-4EDE-9D70-BA3056CA1BE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316929AF-C095-4D4D-8D02-FB861ADEFE1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a:extLst>
            <a:ext uri="{FF2B5EF4-FFF2-40B4-BE49-F238E27FC236}">
              <a16:creationId xmlns:a16="http://schemas.microsoft.com/office/drawing/2014/main" id="{88402918-5C53-45C2-A218-A4FB789C1B0C}"/>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a:extLst>
            <a:ext uri="{FF2B5EF4-FFF2-40B4-BE49-F238E27FC236}">
              <a16:creationId xmlns:a16="http://schemas.microsoft.com/office/drawing/2014/main" id="{8C2ED1C2-17D8-4DE4-8D1F-3D2DD4940F5D}"/>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a:extLst>
            <a:ext uri="{FF2B5EF4-FFF2-40B4-BE49-F238E27FC236}">
              <a16:creationId xmlns:a16="http://schemas.microsoft.com/office/drawing/2014/main" id="{4247518B-5D74-4CA2-A919-BBEF35101FF2}"/>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a:extLst>
            <a:ext uri="{FF2B5EF4-FFF2-40B4-BE49-F238E27FC236}">
              <a16:creationId xmlns:a16="http://schemas.microsoft.com/office/drawing/2014/main" id="{36EAC6FF-35C2-4D1F-BFC3-A8166EFAA27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a:extLst>
            <a:ext uri="{FF2B5EF4-FFF2-40B4-BE49-F238E27FC236}">
              <a16:creationId xmlns:a16="http://schemas.microsoft.com/office/drawing/2014/main" id="{5EF12960-40B8-4673-A278-56574214A5DD}"/>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a:extLst>
            <a:ext uri="{FF2B5EF4-FFF2-40B4-BE49-F238E27FC236}">
              <a16:creationId xmlns:a16="http://schemas.microsoft.com/office/drawing/2014/main" id="{1D6BAA71-41EC-4F03-A3AE-E0F52CAF9637}"/>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a:extLst>
            <a:ext uri="{FF2B5EF4-FFF2-40B4-BE49-F238E27FC236}">
              <a16:creationId xmlns:a16="http://schemas.microsoft.com/office/drawing/2014/main" id="{F6502B2C-8DFA-409E-949D-3F261004A665}"/>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a:extLst>
            <a:ext uri="{FF2B5EF4-FFF2-40B4-BE49-F238E27FC236}">
              <a16:creationId xmlns:a16="http://schemas.microsoft.com/office/drawing/2014/main" id="{A85C4BBD-33E3-4F2B-8A59-93008508A23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a:extLst>
            <a:ext uri="{FF2B5EF4-FFF2-40B4-BE49-F238E27FC236}">
              <a16:creationId xmlns:a16="http://schemas.microsoft.com/office/drawing/2014/main" id="{E57DD7BB-F174-4ADE-A89B-5F8C1F3A2656}"/>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a:extLst>
            <a:ext uri="{FF2B5EF4-FFF2-40B4-BE49-F238E27FC236}">
              <a16:creationId xmlns:a16="http://schemas.microsoft.com/office/drawing/2014/main" id="{DD30D4F4-6BE2-4F31-B0DA-5AA1EAC2ACF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a:extLst>
            <a:ext uri="{FF2B5EF4-FFF2-40B4-BE49-F238E27FC236}">
              <a16:creationId xmlns:a16="http://schemas.microsoft.com/office/drawing/2014/main" id="{6455A7E9-D918-455E-A2FF-7138D28296DB}"/>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a:extLst>
            <a:ext uri="{FF2B5EF4-FFF2-40B4-BE49-F238E27FC236}">
              <a16:creationId xmlns:a16="http://schemas.microsoft.com/office/drawing/2014/main" id="{01337CEF-3E1C-4C36-86BC-AB1224C5C3CB}"/>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4B05021B-2146-45E6-91C5-D46435DD43B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9AD8BA4E-2D76-403B-8D67-5584078029C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647" name="直線コネクタ 646">
          <a:extLst>
            <a:ext uri="{FF2B5EF4-FFF2-40B4-BE49-F238E27FC236}">
              <a16:creationId xmlns:a16="http://schemas.microsoft.com/office/drawing/2014/main" id="{7DD40E88-AB3F-40B5-8807-41588A885F26}"/>
            </a:ext>
          </a:extLst>
        </xdr:cNvPr>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児童館】&#10;有形固定資産減価償却率最小値テキスト">
          <a:extLst>
            <a:ext uri="{FF2B5EF4-FFF2-40B4-BE49-F238E27FC236}">
              <a16:creationId xmlns:a16="http://schemas.microsoft.com/office/drawing/2014/main" id="{A255F71C-3D78-487F-AD42-A6D91BEEDCA2}"/>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a:extLst>
            <a:ext uri="{FF2B5EF4-FFF2-40B4-BE49-F238E27FC236}">
              <a16:creationId xmlns:a16="http://schemas.microsoft.com/office/drawing/2014/main" id="{A5BC45DB-AE0C-4555-B0DB-7B6084902E72}"/>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650" name="【児童館】&#10;有形固定資産減価償却率最大値テキスト">
          <a:extLst>
            <a:ext uri="{FF2B5EF4-FFF2-40B4-BE49-F238E27FC236}">
              <a16:creationId xmlns:a16="http://schemas.microsoft.com/office/drawing/2014/main" id="{46C0FE5D-FE53-4D6B-950A-1F40DCF867E1}"/>
            </a:ext>
          </a:extLst>
        </xdr:cNvPr>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651" name="直線コネクタ 650">
          <a:extLst>
            <a:ext uri="{FF2B5EF4-FFF2-40B4-BE49-F238E27FC236}">
              <a16:creationId xmlns:a16="http://schemas.microsoft.com/office/drawing/2014/main" id="{21D389FF-66A2-4AAE-A2EF-31C63E73401D}"/>
            </a:ext>
          </a:extLst>
        </xdr:cNvPr>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54264</xdr:rowOff>
    </xdr:from>
    <xdr:ext cx="405111" cy="259045"/>
    <xdr:sp macro="" textlink="">
      <xdr:nvSpPr>
        <xdr:cNvPr id="652" name="【児童館】&#10;有形固定資産減価償却率平均値テキスト">
          <a:extLst>
            <a:ext uri="{FF2B5EF4-FFF2-40B4-BE49-F238E27FC236}">
              <a16:creationId xmlns:a16="http://schemas.microsoft.com/office/drawing/2014/main" id="{14CB15DB-6965-4542-945D-5D88DEF1DDE4}"/>
            </a:ext>
          </a:extLst>
        </xdr:cNvPr>
        <xdr:cNvSpPr txBox="1"/>
      </xdr:nvSpPr>
      <xdr:spPr>
        <a:xfrm>
          <a:off x="16357600" y="13941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31387</xdr:rowOff>
    </xdr:from>
    <xdr:to>
      <xdr:col>85</xdr:col>
      <xdr:colOff>177800</xdr:colOff>
      <xdr:row>82</xdr:row>
      <xdr:rowOff>132987</xdr:rowOff>
    </xdr:to>
    <xdr:sp macro="" textlink="">
      <xdr:nvSpPr>
        <xdr:cNvPr id="653" name="フローチャート: 判断 652">
          <a:extLst>
            <a:ext uri="{FF2B5EF4-FFF2-40B4-BE49-F238E27FC236}">
              <a16:creationId xmlns:a16="http://schemas.microsoft.com/office/drawing/2014/main" id="{8F4F60F8-C47C-42A1-9EDB-DA621731BA55}"/>
            </a:ext>
          </a:extLst>
        </xdr:cNvPr>
        <xdr:cNvSpPr/>
      </xdr:nvSpPr>
      <xdr:spPr>
        <a:xfrm>
          <a:off x="162687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44450</xdr:rowOff>
    </xdr:from>
    <xdr:to>
      <xdr:col>81</xdr:col>
      <xdr:colOff>101600</xdr:colOff>
      <xdr:row>82</xdr:row>
      <xdr:rowOff>146050</xdr:rowOff>
    </xdr:to>
    <xdr:sp macro="" textlink="">
      <xdr:nvSpPr>
        <xdr:cNvPr id="654" name="フローチャート: 判断 653">
          <a:extLst>
            <a:ext uri="{FF2B5EF4-FFF2-40B4-BE49-F238E27FC236}">
              <a16:creationId xmlns:a16="http://schemas.microsoft.com/office/drawing/2014/main" id="{06A1FCD6-E4C2-486E-91CA-4C806098B04C}"/>
            </a:ext>
          </a:extLst>
        </xdr:cNvPr>
        <xdr:cNvSpPr/>
      </xdr:nvSpPr>
      <xdr:spPr>
        <a:xfrm>
          <a:off x="15430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86905</xdr:rowOff>
    </xdr:from>
    <xdr:to>
      <xdr:col>76</xdr:col>
      <xdr:colOff>165100</xdr:colOff>
      <xdr:row>83</xdr:row>
      <xdr:rowOff>17055</xdr:rowOff>
    </xdr:to>
    <xdr:sp macro="" textlink="">
      <xdr:nvSpPr>
        <xdr:cNvPr id="655" name="フローチャート: 判断 654">
          <a:extLst>
            <a:ext uri="{FF2B5EF4-FFF2-40B4-BE49-F238E27FC236}">
              <a16:creationId xmlns:a16="http://schemas.microsoft.com/office/drawing/2014/main" id="{49BB0C36-A3B9-4D5E-A419-0CC5B9B9BAF5}"/>
            </a:ext>
          </a:extLst>
        </xdr:cNvPr>
        <xdr:cNvSpPr/>
      </xdr:nvSpPr>
      <xdr:spPr>
        <a:xfrm>
          <a:off x="14541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656" name="フローチャート: 判断 655">
          <a:extLst>
            <a:ext uri="{FF2B5EF4-FFF2-40B4-BE49-F238E27FC236}">
              <a16:creationId xmlns:a16="http://schemas.microsoft.com/office/drawing/2014/main" id="{184AF1FC-4011-4E7A-8634-282FD0CF5413}"/>
            </a:ext>
          </a:extLst>
        </xdr:cNvPr>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68943</xdr:rowOff>
    </xdr:from>
    <xdr:to>
      <xdr:col>67</xdr:col>
      <xdr:colOff>101600</xdr:colOff>
      <xdr:row>82</xdr:row>
      <xdr:rowOff>170543</xdr:rowOff>
    </xdr:to>
    <xdr:sp macro="" textlink="">
      <xdr:nvSpPr>
        <xdr:cNvPr id="657" name="フローチャート: 判断 656">
          <a:extLst>
            <a:ext uri="{FF2B5EF4-FFF2-40B4-BE49-F238E27FC236}">
              <a16:creationId xmlns:a16="http://schemas.microsoft.com/office/drawing/2014/main" id="{1F891259-20A4-41CC-90EA-9AC4029DDD15}"/>
            </a:ext>
          </a:extLst>
        </xdr:cNvPr>
        <xdr:cNvSpPr/>
      </xdr:nvSpPr>
      <xdr:spPr>
        <a:xfrm>
          <a:off x="12763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B3CFC706-1BA1-4085-917D-967D6B8F59C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71605665-80E5-43A4-95D0-9103DABA10A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63989D80-3C5B-4E80-BB83-C7A7011DBC5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7063878F-5AFC-4D78-A14E-8BB6D7C42FE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DB28190E-80A9-4034-83FD-E76256A41CE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29755</xdr:rowOff>
    </xdr:from>
    <xdr:to>
      <xdr:col>85</xdr:col>
      <xdr:colOff>177800</xdr:colOff>
      <xdr:row>85</xdr:row>
      <xdr:rowOff>131355</xdr:rowOff>
    </xdr:to>
    <xdr:sp macro="" textlink="">
      <xdr:nvSpPr>
        <xdr:cNvPr id="663" name="楕円 662">
          <a:extLst>
            <a:ext uri="{FF2B5EF4-FFF2-40B4-BE49-F238E27FC236}">
              <a16:creationId xmlns:a16="http://schemas.microsoft.com/office/drawing/2014/main" id="{50FCA64D-785C-471F-AFB4-5FF5B5F01821}"/>
            </a:ext>
          </a:extLst>
        </xdr:cNvPr>
        <xdr:cNvSpPr/>
      </xdr:nvSpPr>
      <xdr:spPr>
        <a:xfrm>
          <a:off x="16268700" y="1460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8182</xdr:rowOff>
    </xdr:from>
    <xdr:ext cx="405111" cy="259045"/>
    <xdr:sp macro="" textlink="">
      <xdr:nvSpPr>
        <xdr:cNvPr id="664" name="【児童館】&#10;有形固定資産減価償却率該当値テキスト">
          <a:extLst>
            <a:ext uri="{FF2B5EF4-FFF2-40B4-BE49-F238E27FC236}">
              <a16:creationId xmlns:a16="http://schemas.microsoft.com/office/drawing/2014/main" id="{46154BEB-A58B-4C8F-A626-B01B7D106BF8}"/>
            </a:ext>
          </a:extLst>
        </xdr:cNvPr>
        <xdr:cNvSpPr txBox="1"/>
      </xdr:nvSpPr>
      <xdr:spPr>
        <a:xfrm>
          <a:off x="16357600" y="1458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3629</xdr:rowOff>
    </xdr:from>
    <xdr:to>
      <xdr:col>81</xdr:col>
      <xdr:colOff>101600</xdr:colOff>
      <xdr:row>85</xdr:row>
      <xdr:rowOff>105229</xdr:rowOff>
    </xdr:to>
    <xdr:sp macro="" textlink="">
      <xdr:nvSpPr>
        <xdr:cNvPr id="665" name="楕円 664">
          <a:extLst>
            <a:ext uri="{FF2B5EF4-FFF2-40B4-BE49-F238E27FC236}">
              <a16:creationId xmlns:a16="http://schemas.microsoft.com/office/drawing/2014/main" id="{7E8B4FC1-EE55-4585-BC91-BD9FA5403DCA}"/>
            </a:ext>
          </a:extLst>
        </xdr:cNvPr>
        <xdr:cNvSpPr/>
      </xdr:nvSpPr>
      <xdr:spPr>
        <a:xfrm>
          <a:off x="15430500" y="1457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54429</xdr:rowOff>
    </xdr:from>
    <xdr:to>
      <xdr:col>85</xdr:col>
      <xdr:colOff>127000</xdr:colOff>
      <xdr:row>85</xdr:row>
      <xdr:rowOff>80555</xdr:rowOff>
    </xdr:to>
    <xdr:cxnSp macro="">
      <xdr:nvCxnSpPr>
        <xdr:cNvPr id="666" name="直線コネクタ 665">
          <a:extLst>
            <a:ext uri="{FF2B5EF4-FFF2-40B4-BE49-F238E27FC236}">
              <a16:creationId xmlns:a16="http://schemas.microsoft.com/office/drawing/2014/main" id="{3C87CFCE-6C9E-4C74-BD23-C9986CEE0773}"/>
            </a:ext>
          </a:extLst>
        </xdr:cNvPr>
        <xdr:cNvCxnSpPr/>
      </xdr:nvCxnSpPr>
      <xdr:spPr>
        <a:xfrm>
          <a:off x="15481300" y="14627679"/>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155484</xdr:rowOff>
    </xdr:from>
    <xdr:to>
      <xdr:col>76</xdr:col>
      <xdr:colOff>165100</xdr:colOff>
      <xdr:row>85</xdr:row>
      <xdr:rowOff>85634</xdr:rowOff>
    </xdr:to>
    <xdr:sp macro="" textlink="">
      <xdr:nvSpPr>
        <xdr:cNvPr id="667" name="楕円 666">
          <a:extLst>
            <a:ext uri="{FF2B5EF4-FFF2-40B4-BE49-F238E27FC236}">
              <a16:creationId xmlns:a16="http://schemas.microsoft.com/office/drawing/2014/main" id="{777E4A5B-377B-462E-9629-B573291FEC6E}"/>
            </a:ext>
          </a:extLst>
        </xdr:cNvPr>
        <xdr:cNvSpPr/>
      </xdr:nvSpPr>
      <xdr:spPr>
        <a:xfrm>
          <a:off x="14541500" y="1455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34834</xdr:rowOff>
    </xdr:from>
    <xdr:to>
      <xdr:col>81</xdr:col>
      <xdr:colOff>50800</xdr:colOff>
      <xdr:row>85</xdr:row>
      <xdr:rowOff>54429</xdr:rowOff>
    </xdr:to>
    <xdr:cxnSp macro="">
      <xdr:nvCxnSpPr>
        <xdr:cNvPr id="668" name="直線コネクタ 667">
          <a:extLst>
            <a:ext uri="{FF2B5EF4-FFF2-40B4-BE49-F238E27FC236}">
              <a16:creationId xmlns:a16="http://schemas.microsoft.com/office/drawing/2014/main" id="{07A4382D-D516-48A5-8FEF-0EE8152A8252}"/>
            </a:ext>
          </a:extLst>
        </xdr:cNvPr>
        <xdr:cNvCxnSpPr/>
      </xdr:nvCxnSpPr>
      <xdr:spPr>
        <a:xfrm>
          <a:off x="14592300" y="1460808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129358</xdr:rowOff>
    </xdr:from>
    <xdr:to>
      <xdr:col>72</xdr:col>
      <xdr:colOff>38100</xdr:colOff>
      <xdr:row>85</xdr:row>
      <xdr:rowOff>59508</xdr:rowOff>
    </xdr:to>
    <xdr:sp macro="" textlink="">
      <xdr:nvSpPr>
        <xdr:cNvPr id="669" name="楕円 668">
          <a:extLst>
            <a:ext uri="{FF2B5EF4-FFF2-40B4-BE49-F238E27FC236}">
              <a16:creationId xmlns:a16="http://schemas.microsoft.com/office/drawing/2014/main" id="{5F7C4FF0-F397-49AC-B840-BA5E8EA7CF84}"/>
            </a:ext>
          </a:extLst>
        </xdr:cNvPr>
        <xdr:cNvSpPr/>
      </xdr:nvSpPr>
      <xdr:spPr>
        <a:xfrm>
          <a:off x="13652500" y="1453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8708</xdr:rowOff>
    </xdr:from>
    <xdr:to>
      <xdr:col>76</xdr:col>
      <xdr:colOff>114300</xdr:colOff>
      <xdr:row>85</xdr:row>
      <xdr:rowOff>34834</xdr:rowOff>
    </xdr:to>
    <xdr:cxnSp macro="">
      <xdr:nvCxnSpPr>
        <xdr:cNvPr id="670" name="直線コネクタ 669">
          <a:extLst>
            <a:ext uri="{FF2B5EF4-FFF2-40B4-BE49-F238E27FC236}">
              <a16:creationId xmlns:a16="http://schemas.microsoft.com/office/drawing/2014/main" id="{8BA941F2-E7DC-4326-8905-5DA886E2270D}"/>
            </a:ext>
          </a:extLst>
        </xdr:cNvPr>
        <xdr:cNvCxnSpPr/>
      </xdr:nvCxnSpPr>
      <xdr:spPr>
        <a:xfrm>
          <a:off x="13703300" y="1458195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104866</xdr:rowOff>
    </xdr:from>
    <xdr:to>
      <xdr:col>67</xdr:col>
      <xdr:colOff>101600</xdr:colOff>
      <xdr:row>85</xdr:row>
      <xdr:rowOff>35016</xdr:rowOff>
    </xdr:to>
    <xdr:sp macro="" textlink="">
      <xdr:nvSpPr>
        <xdr:cNvPr id="671" name="楕円 670">
          <a:extLst>
            <a:ext uri="{FF2B5EF4-FFF2-40B4-BE49-F238E27FC236}">
              <a16:creationId xmlns:a16="http://schemas.microsoft.com/office/drawing/2014/main" id="{911EFFE2-FF5C-402A-AEF5-67612067D4A0}"/>
            </a:ext>
          </a:extLst>
        </xdr:cNvPr>
        <xdr:cNvSpPr/>
      </xdr:nvSpPr>
      <xdr:spPr>
        <a:xfrm>
          <a:off x="12763500" y="1450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155666</xdr:rowOff>
    </xdr:from>
    <xdr:to>
      <xdr:col>71</xdr:col>
      <xdr:colOff>177800</xdr:colOff>
      <xdr:row>85</xdr:row>
      <xdr:rowOff>8708</xdr:rowOff>
    </xdr:to>
    <xdr:cxnSp macro="">
      <xdr:nvCxnSpPr>
        <xdr:cNvPr id="672" name="直線コネクタ 671">
          <a:extLst>
            <a:ext uri="{FF2B5EF4-FFF2-40B4-BE49-F238E27FC236}">
              <a16:creationId xmlns:a16="http://schemas.microsoft.com/office/drawing/2014/main" id="{AC299B12-73B1-4263-B571-2D0105E9DD1A}"/>
            </a:ext>
          </a:extLst>
        </xdr:cNvPr>
        <xdr:cNvCxnSpPr/>
      </xdr:nvCxnSpPr>
      <xdr:spPr>
        <a:xfrm>
          <a:off x="12814300" y="14557466"/>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162577</xdr:rowOff>
    </xdr:from>
    <xdr:ext cx="405111" cy="259045"/>
    <xdr:sp macro="" textlink="">
      <xdr:nvSpPr>
        <xdr:cNvPr id="673" name="n_1aveValue【児童館】&#10;有形固定資産減価償却率">
          <a:extLst>
            <a:ext uri="{FF2B5EF4-FFF2-40B4-BE49-F238E27FC236}">
              <a16:creationId xmlns:a16="http://schemas.microsoft.com/office/drawing/2014/main" id="{484C0E22-45B1-4B65-875F-BA04058054E3}"/>
            </a:ext>
          </a:extLst>
        </xdr:cNvPr>
        <xdr:cNvSpPr txBox="1"/>
      </xdr:nvSpPr>
      <xdr:spPr>
        <a:xfrm>
          <a:off x="152660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33582</xdr:rowOff>
    </xdr:from>
    <xdr:ext cx="405111" cy="259045"/>
    <xdr:sp macro="" textlink="">
      <xdr:nvSpPr>
        <xdr:cNvPr id="674" name="n_2aveValue【児童館】&#10;有形固定資産減価償却率">
          <a:extLst>
            <a:ext uri="{FF2B5EF4-FFF2-40B4-BE49-F238E27FC236}">
              <a16:creationId xmlns:a16="http://schemas.microsoft.com/office/drawing/2014/main" id="{BA856D28-22BC-4305-A83A-532A0E8A2B20}"/>
            </a:ext>
          </a:extLst>
        </xdr:cNvPr>
        <xdr:cNvSpPr txBox="1"/>
      </xdr:nvSpPr>
      <xdr:spPr>
        <a:xfrm>
          <a:off x="14389744" y="1392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22151</xdr:rowOff>
    </xdr:from>
    <xdr:ext cx="405111" cy="259045"/>
    <xdr:sp macro="" textlink="">
      <xdr:nvSpPr>
        <xdr:cNvPr id="675" name="n_3aveValue【児童館】&#10;有形固定資産減価償却率">
          <a:extLst>
            <a:ext uri="{FF2B5EF4-FFF2-40B4-BE49-F238E27FC236}">
              <a16:creationId xmlns:a16="http://schemas.microsoft.com/office/drawing/2014/main" id="{778B0004-95A5-4259-B074-334A6D1F42A2}"/>
            </a:ext>
          </a:extLst>
        </xdr:cNvPr>
        <xdr:cNvSpPr txBox="1"/>
      </xdr:nvSpPr>
      <xdr:spPr>
        <a:xfrm>
          <a:off x="13500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15620</xdr:rowOff>
    </xdr:from>
    <xdr:ext cx="405111" cy="259045"/>
    <xdr:sp macro="" textlink="">
      <xdr:nvSpPr>
        <xdr:cNvPr id="676" name="n_4aveValue【児童館】&#10;有形固定資産減価償却率">
          <a:extLst>
            <a:ext uri="{FF2B5EF4-FFF2-40B4-BE49-F238E27FC236}">
              <a16:creationId xmlns:a16="http://schemas.microsoft.com/office/drawing/2014/main" id="{748132B6-633B-4454-9288-2487DED940DC}"/>
            </a:ext>
          </a:extLst>
        </xdr:cNvPr>
        <xdr:cNvSpPr txBox="1"/>
      </xdr:nvSpPr>
      <xdr:spPr>
        <a:xfrm>
          <a:off x="126117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96356</xdr:rowOff>
    </xdr:from>
    <xdr:ext cx="405111" cy="259045"/>
    <xdr:sp macro="" textlink="">
      <xdr:nvSpPr>
        <xdr:cNvPr id="677" name="n_1mainValue【児童館】&#10;有形固定資産減価償却率">
          <a:extLst>
            <a:ext uri="{FF2B5EF4-FFF2-40B4-BE49-F238E27FC236}">
              <a16:creationId xmlns:a16="http://schemas.microsoft.com/office/drawing/2014/main" id="{4001E06E-9B64-4EFD-9012-BD266013D988}"/>
            </a:ext>
          </a:extLst>
        </xdr:cNvPr>
        <xdr:cNvSpPr txBox="1"/>
      </xdr:nvSpPr>
      <xdr:spPr>
        <a:xfrm>
          <a:off x="15266044" y="14669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76761</xdr:rowOff>
    </xdr:from>
    <xdr:ext cx="405111" cy="259045"/>
    <xdr:sp macro="" textlink="">
      <xdr:nvSpPr>
        <xdr:cNvPr id="678" name="n_2mainValue【児童館】&#10;有形固定資産減価償却率">
          <a:extLst>
            <a:ext uri="{FF2B5EF4-FFF2-40B4-BE49-F238E27FC236}">
              <a16:creationId xmlns:a16="http://schemas.microsoft.com/office/drawing/2014/main" id="{8FCD18F8-8A82-4DDA-AB07-A1360D684056}"/>
            </a:ext>
          </a:extLst>
        </xdr:cNvPr>
        <xdr:cNvSpPr txBox="1"/>
      </xdr:nvSpPr>
      <xdr:spPr>
        <a:xfrm>
          <a:off x="14389744" y="1465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50635</xdr:rowOff>
    </xdr:from>
    <xdr:ext cx="405111" cy="259045"/>
    <xdr:sp macro="" textlink="">
      <xdr:nvSpPr>
        <xdr:cNvPr id="679" name="n_3mainValue【児童館】&#10;有形固定資産減価償却率">
          <a:extLst>
            <a:ext uri="{FF2B5EF4-FFF2-40B4-BE49-F238E27FC236}">
              <a16:creationId xmlns:a16="http://schemas.microsoft.com/office/drawing/2014/main" id="{F116979D-73EF-4D71-ACA2-832E1CB23583}"/>
            </a:ext>
          </a:extLst>
        </xdr:cNvPr>
        <xdr:cNvSpPr txBox="1"/>
      </xdr:nvSpPr>
      <xdr:spPr>
        <a:xfrm>
          <a:off x="13500744" y="1462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26143</xdr:rowOff>
    </xdr:from>
    <xdr:ext cx="405111" cy="259045"/>
    <xdr:sp macro="" textlink="">
      <xdr:nvSpPr>
        <xdr:cNvPr id="680" name="n_4mainValue【児童館】&#10;有形固定資産減価償却率">
          <a:extLst>
            <a:ext uri="{FF2B5EF4-FFF2-40B4-BE49-F238E27FC236}">
              <a16:creationId xmlns:a16="http://schemas.microsoft.com/office/drawing/2014/main" id="{4AD02673-A5F5-47F1-86EC-BFA8D90B3AEF}"/>
            </a:ext>
          </a:extLst>
        </xdr:cNvPr>
        <xdr:cNvSpPr txBox="1"/>
      </xdr:nvSpPr>
      <xdr:spPr>
        <a:xfrm>
          <a:off x="12611744" y="1459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B9647CB4-6EB4-4ECD-9915-0F8B6F92B75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BC6DD3A0-3159-495B-9D83-D2CB57CCFA2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82528AD4-72E4-4F32-AD78-0023FEF3B77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824FC716-6513-4553-B6F1-FF25C110292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9DD661CD-CE38-4C76-84DE-075B0F5F871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BACC8D23-9568-4048-8CD1-AEC9F31507B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996B0B50-6085-467A-AC0F-E918E980C54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3242C0B2-080C-40B0-A751-A1F75BF58D5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DE90EA97-47EF-414A-B241-B03759DC160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DCFA2147-1698-41BE-8954-16843F4BEC3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a:extLst>
            <a:ext uri="{FF2B5EF4-FFF2-40B4-BE49-F238E27FC236}">
              <a16:creationId xmlns:a16="http://schemas.microsoft.com/office/drawing/2014/main" id="{9D3675F2-F4B7-4DE7-98F0-D5C097D38446}"/>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a:extLst>
            <a:ext uri="{FF2B5EF4-FFF2-40B4-BE49-F238E27FC236}">
              <a16:creationId xmlns:a16="http://schemas.microsoft.com/office/drawing/2014/main" id="{F13A1C63-16FE-4E53-BDAF-D4D2B5EC428B}"/>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a:extLst>
            <a:ext uri="{FF2B5EF4-FFF2-40B4-BE49-F238E27FC236}">
              <a16:creationId xmlns:a16="http://schemas.microsoft.com/office/drawing/2014/main" id="{07672AC0-89FD-4892-AE18-E2BF4E56D21E}"/>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a:extLst>
            <a:ext uri="{FF2B5EF4-FFF2-40B4-BE49-F238E27FC236}">
              <a16:creationId xmlns:a16="http://schemas.microsoft.com/office/drawing/2014/main" id="{0E83F744-BFA8-4F77-ADA2-AE325D3B1B8F}"/>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a:extLst>
            <a:ext uri="{FF2B5EF4-FFF2-40B4-BE49-F238E27FC236}">
              <a16:creationId xmlns:a16="http://schemas.microsoft.com/office/drawing/2014/main" id="{AFF95427-E627-4116-95F1-E2B74A121D86}"/>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a:extLst>
            <a:ext uri="{FF2B5EF4-FFF2-40B4-BE49-F238E27FC236}">
              <a16:creationId xmlns:a16="http://schemas.microsoft.com/office/drawing/2014/main" id="{79F52084-B2D9-436E-BFDE-5178B7AFC661}"/>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a:extLst>
            <a:ext uri="{FF2B5EF4-FFF2-40B4-BE49-F238E27FC236}">
              <a16:creationId xmlns:a16="http://schemas.microsoft.com/office/drawing/2014/main" id="{9021B562-4126-4C88-B2CE-754D4C92E687}"/>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a:extLst>
            <a:ext uri="{FF2B5EF4-FFF2-40B4-BE49-F238E27FC236}">
              <a16:creationId xmlns:a16="http://schemas.microsoft.com/office/drawing/2014/main" id="{9A5863C3-0E2B-458B-AC2B-09EE5F906634}"/>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a:extLst>
            <a:ext uri="{FF2B5EF4-FFF2-40B4-BE49-F238E27FC236}">
              <a16:creationId xmlns:a16="http://schemas.microsoft.com/office/drawing/2014/main" id="{43ECD6F1-B81B-489F-A08D-FD03B0D23A53}"/>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a:extLst>
            <a:ext uri="{FF2B5EF4-FFF2-40B4-BE49-F238E27FC236}">
              <a16:creationId xmlns:a16="http://schemas.microsoft.com/office/drawing/2014/main" id="{6571C336-2DDD-4B53-8330-AF31EDECDC4C}"/>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B54CD54F-E10A-40A6-B648-9CC66CCCB81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05FE287E-9772-4510-8913-241E475C579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a:extLst>
            <a:ext uri="{FF2B5EF4-FFF2-40B4-BE49-F238E27FC236}">
              <a16:creationId xmlns:a16="http://schemas.microsoft.com/office/drawing/2014/main" id="{04F95F5C-9FA7-4012-85F4-CF7401E5D96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704" name="直線コネクタ 703">
          <a:extLst>
            <a:ext uri="{FF2B5EF4-FFF2-40B4-BE49-F238E27FC236}">
              <a16:creationId xmlns:a16="http://schemas.microsoft.com/office/drawing/2014/main" id="{A96A438B-E697-4344-9BC2-93BF7660EC1F}"/>
            </a:ext>
          </a:extLst>
        </xdr:cNvPr>
        <xdr:cNvCxnSpPr/>
      </xdr:nvCxnSpPr>
      <xdr:spPr>
        <a:xfrm flipV="1">
          <a:off x="22160864" y="133921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5" name="【児童館】&#10;一人当たり面積最小値テキスト">
          <a:extLst>
            <a:ext uri="{FF2B5EF4-FFF2-40B4-BE49-F238E27FC236}">
              <a16:creationId xmlns:a16="http://schemas.microsoft.com/office/drawing/2014/main" id="{F8A5723A-643A-4342-9F93-20B68A569F0B}"/>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6" name="直線コネクタ 705">
          <a:extLst>
            <a:ext uri="{FF2B5EF4-FFF2-40B4-BE49-F238E27FC236}">
              <a16:creationId xmlns:a16="http://schemas.microsoft.com/office/drawing/2014/main" id="{C6FDF6B1-AE58-4C11-93E3-08E3536692DE}"/>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707" name="【児童館】&#10;一人当たり面積最大値テキスト">
          <a:extLst>
            <a:ext uri="{FF2B5EF4-FFF2-40B4-BE49-F238E27FC236}">
              <a16:creationId xmlns:a16="http://schemas.microsoft.com/office/drawing/2014/main" id="{6CF0C563-2AEA-4071-BFFA-590AAF721BA3}"/>
            </a:ext>
          </a:extLst>
        </xdr:cNvPr>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708" name="直線コネクタ 707">
          <a:extLst>
            <a:ext uri="{FF2B5EF4-FFF2-40B4-BE49-F238E27FC236}">
              <a16:creationId xmlns:a16="http://schemas.microsoft.com/office/drawing/2014/main" id="{086FDA58-DBFE-4E3C-A384-EE9606799912}"/>
            </a:ext>
          </a:extLst>
        </xdr:cNvPr>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09" name="【児童館】&#10;一人当たり面積平均値テキスト">
          <a:extLst>
            <a:ext uri="{FF2B5EF4-FFF2-40B4-BE49-F238E27FC236}">
              <a16:creationId xmlns:a16="http://schemas.microsoft.com/office/drawing/2014/main" id="{078127AC-32FE-4283-B57C-94A90101BF87}"/>
            </a:ext>
          </a:extLst>
        </xdr:cNvPr>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10" name="フローチャート: 判断 709">
          <a:extLst>
            <a:ext uri="{FF2B5EF4-FFF2-40B4-BE49-F238E27FC236}">
              <a16:creationId xmlns:a16="http://schemas.microsoft.com/office/drawing/2014/main" id="{3467FBF1-263E-4F4E-B845-C6F8AA889CEA}"/>
            </a:ext>
          </a:extLst>
        </xdr:cNvPr>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1" name="フローチャート: 判断 710">
          <a:extLst>
            <a:ext uri="{FF2B5EF4-FFF2-40B4-BE49-F238E27FC236}">
              <a16:creationId xmlns:a16="http://schemas.microsoft.com/office/drawing/2014/main" id="{E119D8AA-EE8D-4388-832E-547A21673F55}"/>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2" name="フローチャート: 判断 711">
          <a:extLst>
            <a:ext uri="{FF2B5EF4-FFF2-40B4-BE49-F238E27FC236}">
              <a16:creationId xmlns:a16="http://schemas.microsoft.com/office/drawing/2014/main" id="{6E495C54-ADBF-4B0F-B5CB-3B636FBFE468}"/>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3" name="フローチャート: 判断 712">
          <a:extLst>
            <a:ext uri="{FF2B5EF4-FFF2-40B4-BE49-F238E27FC236}">
              <a16:creationId xmlns:a16="http://schemas.microsoft.com/office/drawing/2014/main" id="{4A49B8ED-D83E-433D-9CF4-E2EF8559C108}"/>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14" name="フローチャート: 判断 713">
          <a:extLst>
            <a:ext uri="{FF2B5EF4-FFF2-40B4-BE49-F238E27FC236}">
              <a16:creationId xmlns:a16="http://schemas.microsoft.com/office/drawing/2014/main" id="{96FF0CD1-F4F8-44CF-BE7D-005792EF6F31}"/>
            </a:ext>
          </a:extLst>
        </xdr:cNvPr>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7DE170AF-5CD7-422C-93D5-7DEEE3688FB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279F4984-8A44-46B6-A7AE-21F8C6BD445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F29A92D5-1A4D-475E-9E7A-BA6A1B94882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EFC0AC6C-65E4-44E3-89B7-0E7A5271394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6EAB9E4-D19F-4215-89CE-53385443CD4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120650</xdr:rowOff>
    </xdr:from>
    <xdr:to>
      <xdr:col>116</xdr:col>
      <xdr:colOff>114300</xdr:colOff>
      <xdr:row>86</xdr:row>
      <xdr:rowOff>50800</xdr:rowOff>
    </xdr:to>
    <xdr:sp macro="" textlink="">
      <xdr:nvSpPr>
        <xdr:cNvPr id="720" name="楕円 719">
          <a:extLst>
            <a:ext uri="{FF2B5EF4-FFF2-40B4-BE49-F238E27FC236}">
              <a16:creationId xmlns:a16="http://schemas.microsoft.com/office/drawing/2014/main" id="{A7BAAEA4-74F6-4088-B287-D636D21C86F8}"/>
            </a:ext>
          </a:extLst>
        </xdr:cNvPr>
        <xdr:cNvSpPr/>
      </xdr:nvSpPr>
      <xdr:spPr>
        <a:xfrm>
          <a:off x="22110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35577</xdr:rowOff>
    </xdr:from>
    <xdr:ext cx="469744" cy="259045"/>
    <xdr:sp macro="" textlink="">
      <xdr:nvSpPr>
        <xdr:cNvPr id="721" name="【児童館】&#10;一人当たり面積該当値テキスト">
          <a:extLst>
            <a:ext uri="{FF2B5EF4-FFF2-40B4-BE49-F238E27FC236}">
              <a16:creationId xmlns:a16="http://schemas.microsoft.com/office/drawing/2014/main" id="{2EBD573D-14D8-49F2-A748-3E91207F4B70}"/>
            </a:ext>
          </a:extLst>
        </xdr:cNvPr>
        <xdr:cNvSpPr txBox="1"/>
      </xdr:nvSpPr>
      <xdr:spPr>
        <a:xfrm>
          <a:off x="22199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120650</xdr:rowOff>
    </xdr:from>
    <xdr:to>
      <xdr:col>112</xdr:col>
      <xdr:colOff>38100</xdr:colOff>
      <xdr:row>86</xdr:row>
      <xdr:rowOff>50800</xdr:rowOff>
    </xdr:to>
    <xdr:sp macro="" textlink="">
      <xdr:nvSpPr>
        <xdr:cNvPr id="722" name="楕円 721">
          <a:extLst>
            <a:ext uri="{FF2B5EF4-FFF2-40B4-BE49-F238E27FC236}">
              <a16:creationId xmlns:a16="http://schemas.microsoft.com/office/drawing/2014/main" id="{AAE19C32-A4CE-49C0-B1AF-4C1C08D01878}"/>
            </a:ext>
          </a:extLst>
        </xdr:cNvPr>
        <xdr:cNvSpPr/>
      </xdr:nvSpPr>
      <xdr:spPr>
        <a:xfrm>
          <a:off x="21272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0</xdr:rowOff>
    </xdr:from>
    <xdr:to>
      <xdr:col>116</xdr:col>
      <xdr:colOff>63500</xdr:colOff>
      <xdr:row>86</xdr:row>
      <xdr:rowOff>0</xdr:rowOff>
    </xdr:to>
    <xdr:cxnSp macro="">
      <xdr:nvCxnSpPr>
        <xdr:cNvPr id="723" name="直線コネクタ 722">
          <a:extLst>
            <a:ext uri="{FF2B5EF4-FFF2-40B4-BE49-F238E27FC236}">
              <a16:creationId xmlns:a16="http://schemas.microsoft.com/office/drawing/2014/main" id="{F3AB1DAD-A72F-4DD5-8FD0-ED78E3FBE947}"/>
            </a:ext>
          </a:extLst>
        </xdr:cNvPr>
        <xdr:cNvCxnSpPr/>
      </xdr:nvCxnSpPr>
      <xdr:spPr>
        <a:xfrm>
          <a:off x="21323300" y="1474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120650</xdr:rowOff>
    </xdr:from>
    <xdr:to>
      <xdr:col>107</xdr:col>
      <xdr:colOff>101600</xdr:colOff>
      <xdr:row>86</xdr:row>
      <xdr:rowOff>50800</xdr:rowOff>
    </xdr:to>
    <xdr:sp macro="" textlink="">
      <xdr:nvSpPr>
        <xdr:cNvPr id="724" name="楕円 723">
          <a:extLst>
            <a:ext uri="{FF2B5EF4-FFF2-40B4-BE49-F238E27FC236}">
              <a16:creationId xmlns:a16="http://schemas.microsoft.com/office/drawing/2014/main" id="{AC1AC55F-84D5-43A6-B05B-D4B3B59148E0}"/>
            </a:ext>
          </a:extLst>
        </xdr:cNvPr>
        <xdr:cNvSpPr/>
      </xdr:nvSpPr>
      <xdr:spPr>
        <a:xfrm>
          <a:off x="20383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0</xdr:rowOff>
    </xdr:from>
    <xdr:to>
      <xdr:col>111</xdr:col>
      <xdr:colOff>177800</xdr:colOff>
      <xdr:row>86</xdr:row>
      <xdr:rowOff>0</xdr:rowOff>
    </xdr:to>
    <xdr:cxnSp macro="">
      <xdr:nvCxnSpPr>
        <xdr:cNvPr id="725" name="直線コネクタ 724">
          <a:extLst>
            <a:ext uri="{FF2B5EF4-FFF2-40B4-BE49-F238E27FC236}">
              <a16:creationId xmlns:a16="http://schemas.microsoft.com/office/drawing/2014/main" id="{BBD5D497-D6DA-473F-A0A9-0DDDC69861F0}"/>
            </a:ext>
          </a:extLst>
        </xdr:cNvPr>
        <xdr:cNvCxnSpPr/>
      </xdr:nvCxnSpPr>
      <xdr:spPr>
        <a:xfrm>
          <a:off x="20434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120650</xdr:rowOff>
    </xdr:from>
    <xdr:to>
      <xdr:col>102</xdr:col>
      <xdr:colOff>165100</xdr:colOff>
      <xdr:row>86</xdr:row>
      <xdr:rowOff>50800</xdr:rowOff>
    </xdr:to>
    <xdr:sp macro="" textlink="">
      <xdr:nvSpPr>
        <xdr:cNvPr id="726" name="楕円 725">
          <a:extLst>
            <a:ext uri="{FF2B5EF4-FFF2-40B4-BE49-F238E27FC236}">
              <a16:creationId xmlns:a16="http://schemas.microsoft.com/office/drawing/2014/main" id="{C08F72A4-2C90-44D2-8FCF-754CC2E98679}"/>
            </a:ext>
          </a:extLst>
        </xdr:cNvPr>
        <xdr:cNvSpPr/>
      </xdr:nvSpPr>
      <xdr:spPr>
        <a:xfrm>
          <a:off x="19494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0</xdr:rowOff>
    </xdr:from>
    <xdr:to>
      <xdr:col>107</xdr:col>
      <xdr:colOff>50800</xdr:colOff>
      <xdr:row>86</xdr:row>
      <xdr:rowOff>0</xdr:rowOff>
    </xdr:to>
    <xdr:cxnSp macro="">
      <xdr:nvCxnSpPr>
        <xdr:cNvPr id="727" name="直線コネクタ 726">
          <a:extLst>
            <a:ext uri="{FF2B5EF4-FFF2-40B4-BE49-F238E27FC236}">
              <a16:creationId xmlns:a16="http://schemas.microsoft.com/office/drawing/2014/main" id="{9A1FCBDA-6B06-43F5-A185-62B51AD2505A}"/>
            </a:ext>
          </a:extLst>
        </xdr:cNvPr>
        <xdr:cNvCxnSpPr/>
      </xdr:nvCxnSpPr>
      <xdr:spPr>
        <a:xfrm>
          <a:off x="19545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120650</xdr:rowOff>
    </xdr:from>
    <xdr:to>
      <xdr:col>98</xdr:col>
      <xdr:colOff>38100</xdr:colOff>
      <xdr:row>86</xdr:row>
      <xdr:rowOff>50800</xdr:rowOff>
    </xdr:to>
    <xdr:sp macro="" textlink="">
      <xdr:nvSpPr>
        <xdr:cNvPr id="728" name="楕円 727">
          <a:extLst>
            <a:ext uri="{FF2B5EF4-FFF2-40B4-BE49-F238E27FC236}">
              <a16:creationId xmlns:a16="http://schemas.microsoft.com/office/drawing/2014/main" id="{94FBF5E8-1DD3-45F4-9AB8-D2F8E841A5D5}"/>
            </a:ext>
          </a:extLst>
        </xdr:cNvPr>
        <xdr:cNvSpPr/>
      </xdr:nvSpPr>
      <xdr:spPr>
        <a:xfrm>
          <a:off x="18605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0</xdr:rowOff>
    </xdr:from>
    <xdr:to>
      <xdr:col>102</xdr:col>
      <xdr:colOff>114300</xdr:colOff>
      <xdr:row>86</xdr:row>
      <xdr:rowOff>0</xdr:rowOff>
    </xdr:to>
    <xdr:cxnSp macro="">
      <xdr:nvCxnSpPr>
        <xdr:cNvPr id="729" name="直線コネクタ 728">
          <a:extLst>
            <a:ext uri="{FF2B5EF4-FFF2-40B4-BE49-F238E27FC236}">
              <a16:creationId xmlns:a16="http://schemas.microsoft.com/office/drawing/2014/main" id="{97B6DF5C-8528-493E-914A-1DE86D307C0A}"/>
            </a:ext>
          </a:extLst>
        </xdr:cNvPr>
        <xdr:cNvCxnSpPr/>
      </xdr:nvCxnSpPr>
      <xdr:spPr>
        <a:xfrm>
          <a:off x="18656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30" name="n_1aveValue【児童館】&#10;一人当たり面積">
          <a:extLst>
            <a:ext uri="{FF2B5EF4-FFF2-40B4-BE49-F238E27FC236}">
              <a16:creationId xmlns:a16="http://schemas.microsoft.com/office/drawing/2014/main" id="{E20B0B1C-A9F2-4B96-BAF4-96592FEEAC45}"/>
            </a:ext>
          </a:extLst>
        </xdr:cNvPr>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31" name="n_2aveValue【児童館】&#10;一人当たり面積">
          <a:extLst>
            <a:ext uri="{FF2B5EF4-FFF2-40B4-BE49-F238E27FC236}">
              <a16:creationId xmlns:a16="http://schemas.microsoft.com/office/drawing/2014/main" id="{6BCEC71D-2387-45F2-A749-1F95C10EF42F}"/>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32" name="n_3aveValue【児童館】&#10;一人当たり面積">
          <a:extLst>
            <a:ext uri="{FF2B5EF4-FFF2-40B4-BE49-F238E27FC236}">
              <a16:creationId xmlns:a16="http://schemas.microsoft.com/office/drawing/2014/main" id="{4312AF7C-F9CB-4F95-BD75-A143A9B747C4}"/>
            </a:ext>
          </a:extLst>
        </xdr:cNvPr>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733" name="n_4aveValue【児童館】&#10;一人当たり面積">
          <a:extLst>
            <a:ext uri="{FF2B5EF4-FFF2-40B4-BE49-F238E27FC236}">
              <a16:creationId xmlns:a16="http://schemas.microsoft.com/office/drawing/2014/main" id="{210AF150-9D6D-4583-B81C-744295408D3B}"/>
            </a:ext>
          </a:extLst>
        </xdr:cNvPr>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41927</xdr:rowOff>
    </xdr:from>
    <xdr:ext cx="469744" cy="259045"/>
    <xdr:sp macro="" textlink="">
      <xdr:nvSpPr>
        <xdr:cNvPr id="734" name="n_1mainValue【児童館】&#10;一人当たり面積">
          <a:extLst>
            <a:ext uri="{FF2B5EF4-FFF2-40B4-BE49-F238E27FC236}">
              <a16:creationId xmlns:a16="http://schemas.microsoft.com/office/drawing/2014/main" id="{CE200A48-AB2E-4FD1-87CD-25B308EB0A86}"/>
            </a:ext>
          </a:extLst>
        </xdr:cNvPr>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735" name="n_2mainValue【児童館】&#10;一人当たり面積">
          <a:extLst>
            <a:ext uri="{FF2B5EF4-FFF2-40B4-BE49-F238E27FC236}">
              <a16:creationId xmlns:a16="http://schemas.microsoft.com/office/drawing/2014/main" id="{58296185-B7DD-46E8-B8D8-B23CCE83811D}"/>
            </a:ext>
          </a:extLst>
        </xdr:cNvPr>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41927</xdr:rowOff>
    </xdr:from>
    <xdr:ext cx="469744" cy="259045"/>
    <xdr:sp macro="" textlink="">
      <xdr:nvSpPr>
        <xdr:cNvPr id="736" name="n_3mainValue【児童館】&#10;一人当たり面積">
          <a:extLst>
            <a:ext uri="{FF2B5EF4-FFF2-40B4-BE49-F238E27FC236}">
              <a16:creationId xmlns:a16="http://schemas.microsoft.com/office/drawing/2014/main" id="{3F0FF000-C08B-4DC6-83C5-FAB276930FB2}"/>
            </a:ext>
          </a:extLst>
        </xdr:cNvPr>
        <xdr:cNvSpPr txBox="1"/>
      </xdr:nvSpPr>
      <xdr:spPr>
        <a:xfrm>
          <a:off x="19310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41927</xdr:rowOff>
    </xdr:from>
    <xdr:ext cx="469744" cy="259045"/>
    <xdr:sp macro="" textlink="">
      <xdr:nvSpPr>
        <xdr:cNvPr id="737" name="n_4mainValue【児童館】&#10;一人当たり面積">
          <a:extLst>
            <a:ext uri="{FF2B5EF4-FFF2-40B4-BE49-F238E27FC236}">
              <a16:creationId xmlns:a16="http://schemas.microsoft.com/office/drawing/2014/main" id="{BA7CB881-98AA-410C-A4E9-443BC01A825E}"/>
            </a:ext>
          </a:extLst>
        </xdr:cNvPr>
        <xdr:cNvSpPr txBox="1"/>
      </xdr:nvSpPr>
      <xdr:spPr>
        <a:xfrm>
          <a:off x="18421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A3605F0C-2DC7-46BF-9E43-1601181816E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0C6CB59A-166B-46B6-A44D-B8E4E851C91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827E4334-C81E-4C81-8263-A604A751138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0B5EEE42-9CB4-4255-A2EF-41419F0919E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35479B7E-6869-432C-A62A-2F7EA018869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A9CAF21E-B185-44D1-A4CE-64A9C7ABC6D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AF2A648F-1051-42BB-A62B-8D013747B83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4019E1EA-970B-4C42-AE00-A6DE355BA3D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959BB145-C894-459B-870A-A1688D8937A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B5996C00-BAD6-420D-AF81-128AB298F56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B6866CA5-50EA-4AD3-91C6-1F1C85DC5D8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9" name="直線コネクタ 748">
          <a:extLst>
            <a:ext uri="{FF2B5EF4-FFF2-40B4-BE49-F238E27FC236}">
              <a16:creationId xmlns:a16="http://schemas.microsoft.com/office/drawing/2014/main" id="{07D09838-17EF-4109-AC00-5FDDF8E37503}"/>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0" name="テキスト ボックス 749">
          <a:extLst>
            <a:ext uri="{FF2B5EF4-FFF2-40B4-BE49-F238E27FC236}">
              <a16:creationId xmlns:a16="http://schemas.microsoft.com/office/drawing/2014/main" id="{829B91D5-FC1B-43B3-ABB6-F3FD9F20CFC3}"/>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1" name="直線コネクタ 750">
          <a:extLst>
            <a:ext uri="{FF2B5EF4-FFF2-40B4-BE49-F238E27FC236}">
              <a16:creationId xmlns:a16="http://schemas.microsoft.com/office/drawing/2014/main" id="{19BCA79C-ED52-4BC4-81AD-BF89D18CB7C9}"/>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2" name="テキスト ボックス 751">
          <a:extLst>
            <a:ext uri="{FF2B5EF4-FFF2-40B4-BE49-F238E27FC236}">
              <a16:creationId xmlns:a16="http://schemas.microsoft.com/office/drawing/2014/main" id="{D8D043F7-CE2C-4300-8429-0F5B3FEDA923}"/>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3" name="直線コネクタ 752">
          <a:extLst>
            <a:ext uri="{FF2B5EF4-FFF2-40B4-BE49-F238E27FC236}">
              <a16:creationId xmlns:a16="http://schemas.microsoft.com/office/drawing/2014/main" id="{4710E4DA-9670-4A55-8839-7012159F7B6F}"/>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4" name="テキスト ボックス 753">
          <a:extLst>
            <a:ext uri="{FF2B5EF4-FFF2-40B4-BE49-F238E27FC236}">
              <a16:creationId xmlns:a16="http://schemas.microsoft.com/office/drawing/2014/main" id="{76E5757D-E74E-4AD5-ADCC-8F24BC031B14}"/>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5" name="直線コネクタ 754">
          <a:extLst>
            <a:ext uri="{FF2B5EF4-FFF2-40B4-BE49-F238E27FC236}">
              <a16:creationId xmlns:a16="http://schemas.microsoft.com/office/drawing/2014/main" id="{317CECC1-0E54-42FC-9BBD-E62DAEC319A4}"/>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6" name="テキスト ボックス 755">
          <a:extLst>
            <a:ext uri="{FF2B5EF4-FFF2-40B4-BE49-F238E27FC236}">
              <a16:creationId xmlns:a16="http://schemas.microsoft.com/office/drawing/2014/main" id="{A79D11FB-CDA6-47FE-A204-5E1346BEEBCB}"/>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7" name="直線コネクタ 756">
          <a:extLst>
            <a:ext uri="{FF2B5EF4-FFF2-40B4-BE49-F238E27FC236}">
              <a16:creationId xmlns:a16="http://schemas.microsoft.com/office/drawing/2014/main" id="{FA2E33DD-2148-4C9E-A998-44837C6A0804}"/>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8" name="テキスト ボックス 757">
          <a:extLst>
            <a:ext uri="{FF2B5EF4-FFF2-40B4-BE49-F238E27FC236}">
              <a16:creationId xmlns:a16="http://schemas.microsoft.com/office/drawing/2014/main" id="{C33C019B-0AD5-4CA4-A91F-7FE89C768D1E}"/>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a16="http://schemas.microsoft.com/office/drawing/2014/main" id="{3947D4BD-D270-4717-9188-7697B14D5A1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0" name="テキスト ボックス 759">
          <a:extLst>
            <a:ext uri="{FF2B5EF4-FFF2-40B4-BE49-F238E27FC236}">
              <a16:creationId xmlns:a16="http://schemas.microsoft.com/office/drawing/2014/main" id="{2667408E-9C3D-439F-BD8F-CA66384EBEF5}"/>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a:extLst>
            <a:ext uri="{FF2B5EF4-FFF2-40B4-BE49-F238E27FC236}">
              <a16:creationId xmlns:a16="http://schemas.microsoft.com/office/drawing/2014/main" id="{C0BB35BC-ECEC-4F65-9008-E7D58AF2B76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59055</xdr:rowOff>
    </xdr:from>
    <xdr:to>
      <xdr:col>85</xdr:col>
      <xdr:colOff>126364</xdr:colOff>
      <xdr:row>108</xdr:row>
      <xdr:rowOff>152400</xdr:rowOff>
    </xdr:to>
    <xdr:cxnSp macro="">
      <xdr:nvCxnSpPr>
        <xdr:cNvPr id="762" name="直線コネクタ 761">
          <a:extLst>
            <a:ext uri="{FF2B5EF4-FFF2-40B4-BE49-F238E27FC236}">
              <a16:creationId xmlns:a16="http://schemas.microsoft.com/office/drawing/2014/main" id="{B9F5F338-1B15-4A87-AFC6-EDF72E239268}"/>
            </a:ext>
          </a:extLst>
        </xdr:cNvPr>
        <xdr:cNvCxnSpPr/>
      </xdr:nvCxnSpPr>
      <xdr:spPr>
        <a:xfrm flipV="1">
          <a:off x="16318864" y="17204055"/>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3" name="【公民館】&#10;有形固定資産減価償却率最小値テキスト">
          <a:extLst>
            <a:ext uri="{FF2B5EF4-FFF2-40B4-BE49-F238E27FC236}">
              <a16:creationId xmlns:a16="http://schemas.microsoft.com/office/drawing/2014/main" id="{5E0B38E0-147A-4F8D-83A7-F94311DCD6C7}"/>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4" name="直線コネクタ 763">
          <a:extLst>
            <a:ext uri="{FF2B5EF4-FFF2-40B4-BE49-F238E27FC236}">
              <a16:creationId xmlns:a16="http://schemas.microsoft.com/office/drawing/2014/main" id="{4136EC17-386F-4925-874E-F882184BD56A}"/>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5732</xdr:rowOff>
    </xdr:from>
    <xdr:ext cx="405111" cy="259045"/>
    <xdr:sp macro="" textlink="">
      <xdr:nvSpPr>
        <xdr:cNvPr id="765" name="【公民館】&#10;有形固定資産減価償却率最大値テキスト">
          <a:extLst>
            <a:ext uri="{FF2B5EF4-FFF2-40B4-BE49-F238E27FC236}">
              <a16:creationId xmlns:a16="http://schemas.microsoft.com/office/drawing/2014/main" id="{22061900-22FF-44B6-A564-75C5F02D1B3C}"/>
            </a:ext>
          </a:extLst>
        </xdr:cNvPr>
        <xdr:cNvSpPr txBox="1"/>
      </xdr:nvSpPr>
      <xdr:spPr>
        <a:xfrm>
          <a:off x="16357600" y="1697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59055</xdr:rowOff>
    </xdr:from>
    <xdr:to>
      <xdr:col>86</xdr:col>
      <xdr:colOff>25400</xdr:colOff>
      <xdr:row>100</xdr:row>
      <xdr:rowOff>59055</xdr:rowOff>
    </xdr:to>
    <xdr:cxnSp macro="">
      <xdr:nvCxnSpPr>
        <xdr:cNvPr id="766" name="直線コネクタ 765">
          <a:extLst>
            <a:ext uri="{FF2B5EF4-FFF2-40B4-BE49-F238E27FC236}">
              <a16:creationId xmlns:a16="http://schemas.microsoft.com/office/drawing/2014/main" id="{18AC0F3F-4A3E-4F7B-AACA-F25F8D80040C}"/>
            </a:ext>
          </a:extLst>
        </xdr:cNvPr>
        <xdr:cNvCxnSpPr/>
      </xdr:nvCxnSpPr>
      <xdr:spPr>
        <a:xfrm>
          <a:off x="16230600" y="1720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61613</xdr:rowOff>
    </xdr:from>
    <xdr:ext cx="405111" cy="259045"/>
    <xdr:sp macro="" textlink="">
      <xdr:nvSpPr>
        <xdr:cNvPr id="767" name="【公民館】&#10;有形固定資産減価償却率平均値テキスト">
          <a:extLst>
            <a:ext uri="{FF2B5EF4-FFF2-40B4-BE49-F238E27FC236}">
              <a16:creationId xmlns:a16="http://schemas.microsoft.com/office/drawing/2014/main" id="{DDCCD16C-CD31-45DD-83B9-5B8B52EB0875}"/>
            </a:ext>
          </a:extLst>
        </xdr:cNvPr>
        <xdr:cNvSpPr txBox="1"/>
      </xdr:nvSpPr>
      <xdr:spPr>
        <a:xfrm>
          <a:off x="16357600" y="17720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38736</xdr:rowOff>
    </xdr:from>
    <xdr:to>
      <xdr:col>85</xdr:col>
      <xdr:colOff>177800</xdr:colOff>
      <xdr:row>104</xdr:row>
      <xdr:rowOff>140336</xdr:rowOff>
    </xdr:to>
    <xdr:sp macro="" textlink="">
      <xdr:nvSpPr>
        <xdr:cNvPr id="768" name="フローチャート: 判断 767">
          <a:extLst>
            <a:ext uri="{FF2B5EF4-FFF2-40B4-BE49-F238E27FC236}">
              <a16:creationId xmlns:a16="http://schemas.microsoft.com/office/drawing/2014/main" id="{2B553DCA-CAD1-4722-9400-FD756689AF54}"/>
            </a:ext>
          </a:extLst>
        </xdr:cNvPr>
        <xdr:cNvSpPr/>
      </xdr:nvSpPr>
      <xdr:spPr>
        <a:xfrm>
          <a:off x="162687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769" name="フローチャート: 判断 768">
          <a:extLst>
            <a:ext uri="{FF2B5EF4-FFF2-40B4-BE49-F238E27FC236}">
              <a16:creationId xmlns:a16="http://schemas.microsoft.com/office/drawing/2014/main" id="{317104DA-9654-4294-9014-F867AB5E674A}"/>
            </a:ext>
          </a:extLst>
        </xdr:cNvPr>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46355</xdr:rowOff>
    </xdr:from>
    <xdr:to>
      <xdr:col>76</xdr:col>
      <xdr:colOff>165100</xdr:colOff>
      <xdr:row>104</xdr:row>
      <xdr:rowOff>147955</xdr:rowOff>
    </xdr:to>
    <xdr:sp macro="" textlink="">
      <xdr:nvSpPr>
        <xdr:cNvPr id="770" name="フローチャート: 判断 769">
          <a:extLst>
            <a:ext uri="{FF2B5EF4-FFF2-40B4-BE49-F238E27FC236}">
              <a16:creationId xmlns:a16="http://schemas.microsoft.com/office/drawing/2014/main" id="{3AB23805-4B2E-4340-89D5-57970989063E}"/>
            </a:ext>
          </a:extLst>
        </xdr:cNvPr>
        <xdr:cNvSpPr/>
      </xdr:nvSpPr>
      <xdr:spPr>
        <a:xfrm>
          <a:off x="14541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154939</xdr:rowOff>
    </xdr:from>
    <xdr:to>
      <xdr:col>72</xdr:col>
      <xdr:colOff>38100</xdr:colOff>
      <xdr:row>104</xdr:row>
      <xdr:rowOff>85089</xdr:rowOff>
    </xdr:to>
    <xdr:sp macro="" textlink="">
      <xdr:nvSpPr>
        <xdr:cNvPr id="771" name="フローチャート: 判断 770">
          <a:extLst>
            <a:ext uri="{FF2B5EF4-FFF2-40B4-BE49-F238E27FC236}">
              <a16:creationId xmlns:a16="http://schemas.microsoft.com/office/drawing/2014/main" id="{E205851D-C859-41EB-89D5-6F6745835CB1}"/>
            </a:ext>
          </a:extLst>
        </xdr:cNvPr>
        <xdr:cNvSpPr/>
      </xdr:nvSpPr>
      <xdr:spPr>
        <a:xfrm>
          <a:off x="13652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137795</xdr:rowOff>
    </xdr:from>
    <xdr:to>
      <xdr:col>67</xdr:col>
      <xdr:colOff>101600</xdr:colOff>
      <xdr:row>104</xdr:row>
      <xdr:rowOff>67945</xdr:rowOff>
    </xdr:to>
    <xdr:sp macro="" textlink="">
      <xdr:nvSpPr>
        <xdr:cNvPr id="772" name="フローチャート: 判断 771">
          <a:extLst>
            <a:ext uri="{FF2B5EF4-FFF2-40B4-BE49-F238E27FC236}">
              <a16:creationId xmlns:a16="http://schemas.microsoft.com/office/drawing/2014/main" id="{41A6857F-C99E-45E7-B761-8D74CAB292FB}"/>
            </a:ext>
          </a:extLst>
        </xdr:cNvPr>
        <xdr:cNvSpPr/>
      </xdr:nvSpPr>
      <xdr:spPr>
        <a:xfrm>
          <a:off x="12763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C80FC1B8-1ECA-4D1D-ADE9-096A85D59CE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9BB0787F-2723-4446-8EDC-7C5F1432FE8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7F09DE94-AE2F-43D0-A378-9D4F52DF8B3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B5599647-BE73-4D5D-83EA-FC3968F43FD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5D25C040-BF81-48C5-AC57-08421038FA1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55880</xdr:rowOff>
    </xdr:from>
    <xdr:to>
      <xdr:col>85</xdr:col>
      <xdr:colOff>177800</xdr:colOff>
      <xdr:row>107</xdr:row>
      <xdr:rowOff>157480</xdr:rowOff>
    </xdr:to>
    <xdr:sp macro="" textlink="">
      <xdr:nvSpPr>
        <xdr:cNvPr id="778" name="楕円 777">
          <a:extLst>
            <a:ext uri="{FF2B5EF4-FFF2-40B4-BE49-F238E27FC236}">
              <a16:creationId xmlns:a16="http://schemas.microsoft.com/office/drawing/2014/main" id="{51D4ABA4-2048-400E-9A4F-336C88FB549C}"/>
            </a:ext>
          </a:extLst>
        </xdr:cNvPr>
        <xdr:cNvSpPr/>
      </xdr:nvSpPr>
      <xdr:spPr>
        <a:xfrm>
          <a:off x="16268700" y="184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34307</xdr:rowOff>
    </xdr:from>
    <xdr:ext cx="405111" cy="259045"/>
    <xdr:sp macro="" textlink="">
      <xdr:nvSpPr>
        <xdr:cNvPr id="779" name="【公民館】&#10;有形固定資産減価償却率該当値テキスト">
          <a:extLst>
            <a:ext uri="{FF2B5EF4-FFF2-40B4-BE49-F238E27FC236}">
              <a16:creationId xmlns:a16="http://schemas.microsoft.com/office/drawing/2014/main" id="{C6FA6DBF-768C-4A62-9C91-F7401C463A75}"/>
            </a:ext>
          </a:extLst>
        </xdr:cNvPr>
        <xdr:cNvSpPr txBox="1"/>
      </xdr:nvSpPr>
      <xdr:spPr>
        <a:xfrm>
          <a:off x="16357600" y="1837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17780</xdr:rowOff>
    </xdr:from>
    <xdr:to>
      <xdr:col>81</xdr:col>
      <xdr:colOff>101600</xdr:colOff>
      <xdr:row>107</xdr:row>
      <xdr:rowOff>119380</xdr:rowOff>
    </xdr:to>
    <xdr:sp macro="" textlink="">
      <xdr:nvSpPr>
        <xdr:cNvPr id="780" name="楕円 779">
          <a:extLst>
            <a:ext uri="{FF2B5EF4-FFF2-40B4-BE49-F238E27FC236}">
              <a16:creationId xmlns:a16="http://schemas.microsoft.com/office/drawing/2014/main" id="{D46BDDBF-CCDF-444B-8CF4-FF2272D2FC89}"/>
            </a:ext>
          </a:extLst>
        </xdr:cNvPr>
        <xdr:cNvSpPr/>
      </xdr:nvSpPr>
      <xdr:spPr>
        <a:xfrm>
          <a:off x="15430500" y="183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68580</xdr:rowOff>
    </xdr:from>
    <xdr:to>
      <xdr:col>85</xdr:col>
      <xdr:colOff>127000</xdr:colOff>
      <xdr:row>107</xdr:row>
      <xdr:rowOff>106680</xdr:rowOff>
    </xdr:to>
    <xdr:cxnSp macro="">
      <xdr:nvCxnSpPr>
        <xdr:cNvPr id="781" name="直線コネクタ 780">
          <a:extLst>
            <a:ext uri="{FF2B5EF4-FFF2-40B4-BE49-F238E27FC236}">
              <a16:creationId xmlns:a16="http://schemas.microsoft.com/office/drawing/2014/main" id="{D5ED246A-0059-4D61-AE2F-4F43DFE979A3}"/>
            </a:ext>
          </a:extLst>
        </xdr:cNvPr>
        <xdr:cNvCxnSpPr/>
      </xdr:nvCxnSpPr>
      <xdr:spPr>
        <a:xfrm>
          <a:off x="15481300" y="184137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107314</xdr:rowOff>
    </xdr:from>
    <xdr:to>
      <xdr:col>76</xdr:col>
      <xdr:colOff>165100</xdr:colOff>
      <xdr:row>108</xdr:row>
      <xdr:rowOff>37464</xdr:rowOff>
    </xdr:to>
    <xdr:sp macro="" textlink="">
      <xdr:nvSpPr>
        <xdr:cNvPr id="782" name="楕円 781">
          <a:extLst>
            <a:ext uri="{FF2B5EF4-FFF2-40B4-BE49-F238E27FC236}">
              <a16:creationId xmlns:a16="http://schemas.microsoft.com/office/drawing/2014/main" id="{B748B733-D0F5-423C-8C58-EA5D34A5924D}"/>
            </a:ext>
          </a:extLst>
        </xdr:cNvPr>
        <xdr:cNvSpPr/>
      </xdr:nvSpPr>
      <xdr:spPr>
        <a:xfrm>
          <a:off x="14541500" y="1845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68580</xdr:rowOff>
    </xdr:from>
    <xdr:to>
      <xdr:col>81</xdr:col>
      <xdr:colOff>50800</xdr:colOff>
      <xdr:row>107</xdr:row>
      <xdr:rowOff>158114</xdr:rowOff>
    </xdr:to>
    <xdr:cxnSp macro="">
      <xdr:nvCxnSpPr>
        <xdr:cNvPr id="783" name="直線コネクタ 782">
          <a:extLst>
            <a:ext uri="{FF2B5EF4-FFF2-40B4-BE49-F238E27FC236}">
              <a16:creationId xmlns:a16="http://schemas.microsoft.com/office/drawing/2014/main" id="{61419A3D-8300-4B8D-933B-52828BEB0101}"/>
            </a:ext>
          </a:extLst>
        </xdr:cNvPr>
        <xdr:cNvCxnSpPr/>
      </xdr:nvCxnSpPr>
      <xdr:spPr>
        <a:xfrm flipV="1">
          <a:off x="14592300" y="18413730"/>
          <a:ext cx="889000" cy="8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76836</xdr:rowOff>
    </xdr:from>
    <xdr:to>
      <xdr:col>72</xdr:col>
      <xdr:colOff>38100</xdr:colOff>
      <xdr:row>108</xdr:row>
      <xdr:rowOff>6986</xdr:rowOff>
    </xdr:to>
    <xdr:sp macro="" textlink="">
      <xdr:nvSpPr>
        <xdr:cNvPr id="784" name="楕円 783">
          <a:extLst>
            <a:ext uri="{FF2B5EF4-FFF2-40B4-BE49-F238E27FC236}">
              <a16:creationId xmlns:a16="http://schemas.microsoft.com/office/drawing/2014/main" id="{489D0713-DFC4-4B45-A71C-F711ED23C2C7}"/>
            </a:ext>
          </a:extLst>
        </xdr:cNvPr>
        <xdr:cNvSpPr/>
      </xdr:nvSpPr>
      <xdr:spPr>
        <a:xfrm>
          <a:off x="13652500" y="1842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127636</xdr:rowOff>
    </xdr:from>
    <xdr:to>
      <xdr:col>76</xdr:col>
      <xdr:colOff>114300</xdr:colOff>
      <xdr:row>107</xdr:row>
      <xdr:rowOff>158114</xdr:rowOff>
    </xdr:to>
    <xdr:cxnSp macro="">
      <xdr:nvCxnSpPr>
        <xdr:cNvPr id="785" name="直線コネクタ 784">
          <a:extLst>
            <a:ext uri="{FF2B5EF4-FFF2-40B4-BE49-F238E27FC236}">
              <a16:creationId xmlns:a16="http://schemas.microsoft.com/office/drawing/2014/main" id="{57592567-769F-4362-8B0B-F4A42014B755}"/>
            </a:ext>
          </a:extLst>
        </xdr:cNvPr>
        <xdr:cNvCxnSpPr/>
      </xdr:nvCxnSpPr>
      <xdr:spPr>
        <a:xfrm>
          <a:off x="13703300" y="18472786"/>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46355</xdr:rowOff>
    </xdr:from>
    <xdr:to>
      <xdr:col>67</xdr:col>
      <xdr:colOff>101600</xdr:colOff>
      <xdr:row>107</xdr:row>
      <xdr:rowOff>147955</xdr:rowOff>
    </xdr:to>
    <xdr:sp macro="" textlink="">
      <xdr:nvSpPr>
        <xdr:cNvPr id="786" name="楕円 785">
          <a:extLst>
            <a:ext uri="{FF2B5EF4-FFF2-40B4-BE49-F238E27FC236}">
              <a16:creationId xmlns:a16="http://schemas.microsoft.com/office/drawing/2014/main" id="{4F0C3449-71CA-48E6-B1CA-F164508739F3}"/>
            </a:ext>
          </a:extLst>
        </xdr:cNvPr>
        <xdr:cNvSpPr/>
      </xdr:nvSpPr>
      <xdr:spPr>
        <a:xfrm>
          <a:off x="12763500" y="183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97155</xdr:rowOff>
    </xdr:from>
    <xdr:to>
      <xdr:col>71</xdr:col>
      <xdr:colOff>177800</xdr:colOff>
      <xdr:row>107</xdr:row>
      <xdr:rowOff>127636</xdr:rowOff>
    </xdr:to>
    <xdr:cxnSp macro="">
      <xdr:nvCxnSpPr>
        <xdr:cNvPr id="787" name="直線コネクタ 786">
          <a:extLst>
            <a:ext uri="{FF2B5EF4-FFF2-40B4-BE49-F238E27FC236}">
              <a16:creationId xmlns:a16="http://schemas.microsoft.com/office/drawing/2014/main" id="{71E599E1-5E5F-4530-BA1E-C9B76B0C23AA}"/>
            </a:ext>
          </a:extLst>
        </xdr:cNvPr>
        <xdr:cNvCxnSpPr/>
      </xdr:nvCxnSpPr>
      <xdr:spPr>
        <a:xfrm>
          <a:off x="12814300" y="1844230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788" name="n_1aveValue【公民館】&#10;有形固定資産減価償却率">
          <a:extLst>
            <a:ext uri="{FF2B5EF4-FFF2-40B4-BE49-F238E27FC236}">
              <a16:creationId xmlns:a16="http://schemas.microsoft.com/office/drawing/2014/main" id="{994CA8D8-2FE3-490D-AADF-A0A18E6FA5DE}"/>
            </a:ext>
          </a:extLst>
        </xdr:cNvPr>
        <xdr:cNvSpPr txBox="1"/>
      </xdr:nvSpPr>
      <xdr:spPr>
        <a:xfrm>
          <a:off x="152660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164482</xdr:rowOff>
    </xdr:from>
    <xdr:ext cx="405111" cy="259045"/>
    <xdr:sp macro="" textlink="">
      <xdr:nvSpPr>
        <xdr:cNvPr id="789" name="n_2aveValue【公民館】&#10;有形固定資産減価償却率">
          <a:extLst>
            <a:ext uri="{FF2B5EF4-FFF2-40B4-BE49-F238E27FC236}">
              <a16:creationId xmlns:a16="http://schemas.microsoft.com/office/drawing/2014/main" id="{FE24C81E-66FA-4B5E-9220-5AA80EFA4151}"/>
            </a:ext>
          </a:extLst>
        </xdr:cNvPr>
        <xdr:cNvSpPr txBox="1"/>
      </xdr:nvSpPr>
      <xdr:spPr>
        <a:xfrm>
          <a:off x="14389744"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101616</xdr:rowOff>
    </xdr:from>
    <xdr:ext cx="405111" cy="259045"/>
    <xdr:sp macro="" textlink="">
      <xdr:nvSpPr>
        <xdr:cNvPr id="790" name="n_3aveValue【公民館】&#10;有形固定資産減価償却率">
          <a:extLst>
            <a:ext uri="{FF2B5EF4-FFF2-40B4-BE49-F238E27FC236}">
              <a16:creationId xmlns:a16="http://schemas.microsoft.com/office/drawing/2014/main" id="{327CBBAB-5EFE-4C2D-B276-75061CEC3A46}"/>
            </a:ext>
          </a:extLst>
        </xdr:cNvPr>
        <xdr:cNvSpPr txBox="1"/>
      </xdr:nvSpPr>
      <xdr:spPr>
        <a:xfrm>
          <a:off x="13500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84472</xdr:rowOff>
    </xdr:from>
    <xdr:ext cx="405111" cy="259045"/>
    <xdr:sp macro="" textlink="">
      <xdr:nvSpPr>
        <xdr:cNvPr id="791" name="n_4aveValue【公民館】&#10;有形固定資産減価償却率">
          <a:extLst>
            <a:ext uri="{FF2B5EF4-FFF2-40B4-BE49-F238E27FC236}">
              <a16:creationId xmlns:a16="http://schemas.microsoft.com/office/drawing/2014/main" id="{B345154D-AD9E-4D22-BC08-CB4F9C259B60}"/>
            </a:ext>
          </a:extLst>
        </xdr:cNvPr>
        <xdr:cNvSpPr txBox="1"/>
      </xdr:nvSpPr>
      <xdr:spPr>
        <a:xfrm>
          <a:off x="12611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110507</xdr:rowOff>
    </xdr:from>
    <xdr:ext cx="405111" cy="259045"/>
    <xdr:sp macro="" textlink="">
      <xdr:nvSpPr>
        <xdr:cNvPr id="792" name="n_1mainValue【公民館】&#10;有形固定資産減価償却率">
          <a:extLst>
            <a:ext uri="{FF2B5EF4-FFF2-40B4-BE49-F238E27FC236}">
              <a16:creationId xmlns:a16="http://schemas.microsoft.com/office/drawing/2014/main" id="{A026CFC0-5586-4A2E-8A6F-7665D60615AE}"/>
            </a:ext>
          </a:extLst>
        </xdr:cNvPr>
        <xdr:cNvSpPr txBox="1"/>
      </xdr:nvSpPr>
      <xdr:spPr>
        <a:xfrm>
          <a:off x="15266044" y="184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28591</xdr:rowOff>
    </xdr:from>
    <xdr:ext cx="405111" cy="259045"/>
    <xdr:sp macro="" textlink="">
      <xdr:nvSpPr>
        <xdr:cNvPr id="793" name="n_2mainValue【公民館】&#10;有形固定資産減価償却率">
          <a:extLst>
            <a:ext uri="{FF2B5EF4-FFF2-40B4-BE49-F238E27FC236}">
              <a16:creationId xmlns:a16="http://schemas.microsoft.com/office/drawing/2014/main" id="{96641450-FE67-4A83-A4E7-E2A4C7D23770}"/>
            </a:ext>
          </a:extLst>
        </xdr:cNvPr>
        <xdr:cNvSpPr txBox="1"/>
      </xdr:nvSpPr>
      <xdr:spPr>
        <a:xfrm>
          <a:off x="14389744" y="1854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169563</xdr:rowOff>
    </xdr:from>
    <xdr:ext cx="405111" cy="259045"/>
    <xdr:sp macro="" textlink="">
      <xdr:nvSpPr>
        <xdr:cNvPr id="794" name="n_3mainValue【公民館】&#10;有形固定資産減価償却率">
          <a:extLst>
            <a:ext uri="{FF2B5EF4-FFF2-40B4-BE49-F238E27FC236}">
              <a16:creationId xmlns:a16="http://schemas.microsoft.com/office/drawing/2014/main" id="{CED7AF27-41F1-45ED-8D03-B5536F1F3E4B}"/>
            </a:ext>
          </a:extLst>
        </xdr:cNvPr>
        <xdr:cNvSpPr txBox="1"/>
      </xdr:nvSpPr>
      <xdr:spPr>
        <a:xfrm>
          <a:off x="13500744"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139082</xdr:rowOff>
    </xdr:from>
    <xdr:ext cx="405111" cy="259045"/>
    <xdr:sp macro="" textlink="">
      <xdr:nvSpPr>
        <xdr:cNvPr id="795" name="n_4mainValue【公民館】&#10;有形固定資産減価償却率">
          <a:extLst>
            <a:ext uri="{FF2B5EF4-FFF2-40B4-BE49-F238E27FC236}">
              <a16:creationId xmlns:a16="http://schemas.microsoft.com/office/drawing/2014/main" id="{8C740343-8876-45BD-B0A7-1629C5587737}"/>
            </a:ext>
          </a:extLst>
        </xdr:cNvPr>
        <xdr:cNvSpPr txBox="1"/>
      </xdr:nvSpPr>
      <xdr:spPr>
        <a:xfrm>
          <a:off x="12611744" y="1848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3EE01368-CDE8-47A1-A779-74939EB71B5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33CD85C6-995C-4B04-98DE-D6CFDEFBD9B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02B946B4-01C1-4AC0-945E-48085754F0E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2E8C01ED-96B0-4EA7-A5BC-177D2CAF89C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3E610F4A-EA57-4324-B127-49C0C75067B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DD1D68E3-BAE7-44C0-B193-F76E548101B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C28ECB4C-6712-4A7A-887F-DDE54666176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7363DC04-D7AC-4BD0-918B-9AAF67E2696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C12FCF43-CB2B-4A00-B361-69C0C773E55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BB7D56E1-43AA-45BA-879E-2DACCC28E69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6" name="直線コネクタ 805">
          <a:extLst>
            <a:ext uri="{FF2B5EF4-FFF2-40B4-BE49-F238E27FC236}">
              <a16:creationId xmlns:a16="http://schemas.microsoft.com/office/drawing/2014/main" id="{0422D56F-3D22-4A8A-832A-2A7880ADB02C}"/>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7" name="テキスト ボックス 806">
          <a:extLst>
            <a:ext uri="{FF2B5EF4-FFF2-40B4-BE49-F238E27FC236}">
              <a16:creationId xmlns:a16="http://schemas.microsoft.com/office/drawing/2014/main" id="{C2B81C97-240C-46A3-9E83-D93533A1FEEA}"/>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8" name="直線コネクタ 807">
          <a:extLst>
            <a:ext uri="{FF2B5EF4-FFF2-40B4-BE49-F238E27FC236}">
              <a16:creationId xmlns:a16="http://schemas.microsoft.com/office/drawing/2014/main" id="{B8BF15B4-3FFB-47EA-9A28-B0B85E1DF4CF}"/>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9" name="テキスト ボックス 808">
          <a:extLst>
            <a:ext uri="{FF2B5EF4-FFF2-40B4-BE49-F238E27FC236}">
              <a16:creationId xmlns:a16="http://schemas.microsoft.com/office/drawing/2014/main" id="{234865E3-FE87-45BE-9CC6-63B476E4508C}"/>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0" name="直線コネクタ 809">
          <a:extLst>
            <a:ext uri="{FF2B5EF4-FFF2-40B4-BE49-F238E27FC236}">
              <a16:creationId xmlns:a16="http://schemas.microsoft.com/office/drawing/2014/main" id="{AD6B227E-594E-4671-8979-F7DCD4201F6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1" name="テキスト ボックス 810">
          <a:extLst>
            <a:ext uri="{FF2B5EF4-FFF2-40B4-BE49-F238E27FC236}">
              <a16:creationId xmlns:a16="http://schemas.microsoft.com/office/drawing/2014/main" id="{B42EF80B-90F8-4643-8957-CE8361C91EE8}"/>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2" name="直線コネクタ 811">
          <a:extLst>
            <a:ext uri="{FF2B5EF4-FFF2-40B4-BE49-F238E27FC236}">
              <a16:creationId xmlns:a16="http://schemas.microsoft.com/office/drawing/2014/main" id="{F9A211E9-5B65-4DB5-99D4-F5809FFBD108}"/>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3" name="テキスト ボックス 812">
          <a:extLst>
            <a:ext uri="{FF2B5EF4-FFF2-40B4-BE49-F238E27FC236}">
              <a16:creationId xmlns:a16="http://schemas.microsoft.com/office/drawing/2014/main" id="{E84A0476-32CF-462C-979E-CEA943473C77}"/>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4" name="直線コネクタ 813">
          <a:extLst>
            <a:ext uri="{FF2B5EF4-FFF2-40B4-BE49-F238E27FC236}">
              <a16:creationId xmlns:a16="http://schemas.microsoft.com/office/drawing/2014/main" id="{0E24C6DD-790F-44D5-9178-BF37B78800A8}"/>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5" name="テキスト ボックス 814">
          <a:extLst>
            <a:ext uri="{FF2B5EF4-FFF2-40B4-BE49-F238E27FC236}">
              <a16:creationId xmlns:a16="http://schemas.microsoft.com/office/drawing/2014/main" id="{9A671782-4F4F-4FA1-8BBC-6005E0800BB1}"/>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6" name="直線コネクタ 815">
          <a:extLst>
            <a:ext uri="{FF2B5EF4-FFF2-40B4-BE49-F238E27FC236}">
              <a16:creationId xmlns:a16="http://schemas.microsoft.com/office/drawing/2014/main" id="{64858CAA-9AA6-41A6-97DF-B262A5B5BFDC}"/>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7" name="テキスト ボックス 816">
          <a:extLst>
            <a:ext uri="{FF2B5EF4-FFF2-40B4-BE49-F238E27FC236}">
              <a16:creationId xmlns:a16="http://schemas.microsoft.com/office/drawing/2014/main" id="{D5848235-6657-453F-AEBC-71088AE6590B}"/>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10B5FDBA-242B-4A97-841E-3412DC29707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99EFC9C0-F873-489F-B389-21D857E8C4F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a:extLst>
            <a:ext uri="{FF2B5EF4-FFF2-40B4-BE49-F238E27FC236}">
              <a16:creationId xmlns:a16="http://schemas.microsoft.com/office/drawing/2014/main" id="{9747FC87-DF06-4C4E-8D3C-D413508FA9E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97427</xdr:rowOff>
    </xdr:from>
    <xdr:to>
      <xdr:col>116</xdr:col>
      <xdr:colOff>62864</xdr:colOff>
      <xdr:row>109</xdr:row>
      <xdr:rowOff>9252</xdr:rowOff>
    </xdr:to>
    <xdr:cxnSp macro="">
      <xdr:nvCxnSpPr>
        <xdr:cNvPr id="821" name="直線コネクタ 820">
          <a:extLst>
            <a:ext uri="{FF2B5EF4-FFF2-40B4-BE49-F238E27FC236}">
              <a16:creationId xmlns:a16="http://schemas.microsoft.com/office/drawing/2014/main" id="{67AA31D8-F51F-4D3D-A2AA-CB4201994488}"/>
            </a:ext>
          </a:extLst>
        </xdr:cNvPr>
        <xdr:cNvCxnSpPr/>
      </xdr:nvCxnSpPr>
      <xdr:spPr>
        <a:xfrm flipV="1">
          <a:off x="22160864" y="17070977"/>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822" name="【公民館】&#10;一人当たり面積最小値テキスト">
          <a:extLst>
            <a:ext uri="{FF2B5EF4-FFF2-40B4-BE49-F238E27FC236}">
              <a16:creationId xmlns:a16="http://schemas.microsoft.com/office/drawing/2014/main" id="{760F91C6-B633-43AE-93AC-99E76A9F20C9}"/>
            </a:ext>
          </a:extLst>
        </xdr:cNvPr>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823" name="直線コネクタ 822">
          <a:extLst>
            <a:ext uri="{FF2B5EF4-FFF2-40B4-BE49-F238E27FC236}">
              <a16:creationId xmlns:a16="http://schemas.microsoft.com/office/drawing/2014/main" id="{DEF87FDE-0CB3-4860-AD81-ABEA4AE6F7AD}"/>
            </a:ext>
          </a:extLst>
        </xdr:cNvPr>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44104</xdr:rowOff>
    </xdr:from>
    <xdr:ext cx="469744" cy="259045"/>
    <xdr:sp macro="" textlink="">
      <xdr:nvSpPr>
        <xdr:cNvPr id="824" name="【公民館】&#10;一人当たり面積最大値テキスト">
          <a:extLst>
            <a:ext uri="{FF2B5EF4-FFF2-40B4-BE49-F238E27FC236}">
              <a16:creationId xmlns:a16="http://schemas.microsoft.com/office/drawing/2014/main" id="{160B18AD-168B-41FE-9266-9AF57BA96A6E}"/>
            </a:ext>
          </a:extLst>
        </xdr:cNvPr>
        <xdr:cNvSpPr txBox="1"/>
      </xdr:nvSpPr>
      <xdr:spPr>
        <a:xfrm>
          <a:off x="22199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97427</xdr:rowOff>
    </xdr:from>
    <xdr:to>
      <xdr:col>116</xdr:col>
      <xdr:colOff>152400</xdr:colOff>
      <xdr:row>99</xdr:row>
      <xdr:rowOff>97427</xdr:rowOff>
    </xdr:to>
    <xdr:cxnSp macro="">
      <xdr:nvCxnSpPr>
        <xdr:cNvPr id="825" name="直線コネクタ 824">
          <a:extLst>
            <a:ext uri="{FF2B5EF4-FFF2-40B4-BE49-F238E27FC236}">
              <a16:creationId xmlns:a16="http://schemas.microsoft.com/office/drawing/2014/main" id="{A945895F-612C-4F9E-87EF-DBF0D147136F}"/>
            </a:ext>
          </a:extLst>
        </xdr:cNvPr>
        <xdr:cNvCxnSpPr/>
      </xdr:nvCxnSpPr>
      <xdr:spPr>
        <a:xfrm>
          <a:off x="22072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66239</xdr:rowOff>
    </xdr:from>
    <xdr:ext cx="469744" cy="259045"/>
    <xdr:sp macro="" textlink="">
      <xdr:nvSpPr>
        <xdr:cNvPr id="826" name="【公民館】&#10;一人当たり面積平均値テキスト">
          <a:extLst>
            <a:ext uri="{FF2B5EF4-FFF2-40B4-BE49-F238E27FC236}">
              <a16:creationId xmlns:a16="http://schemas.microsoft.com/office/drawing/2014/main" id="{6F20013C-E506-48B6-88CA-4BBA22AFCFB7}"/>
            </a:ext>
          </a:extLst>
        </xdr:cNvPr>
        <xdr:cNvSpPr txBox="1"/>
      </xdr:nvSpPr>
      <xdr:spPr>
        <a:xfrm>
          <a:off x="22199600" y="18239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827" name="フローチャート: 判断 826">
          <a:extLst>
            <a:ext uri="{FF2B5EF4-FFF2-40B4-BE49-F238E27FC236}">
              <a16:creationId xmlns:a16="http://schemas.microsoft.com/office/drawing/2014/main" id="{4DBDE92D-5183-4AC7-838D-4C1C9A8F5D8A}"/>
            </a:ext>
          </a:extLst>
        </xdr:cNvPr>
        <xdr:cNvSpPr/>
      </xdr:nvSpPr>
      <xdr:spPr>
        <a:xfrm>
          <a:off x="221107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828" name="フローチャート: 判断 827">
          <a:extLst>
            <a:ext uri="{FF2B5EF4-FFF2-40B4-BE49-F238E27FC236}">
              <a16:creationId xmlns:a16="http://schemas.microsoft.com/office/drawing/2014/main" id="{11602741-3D69-4195-8E7C-80FCA9A5D6EF}"/>
            </a:ext>
          </a:extLst>
        </xdr:cNvPr>
        <xdr:cNvSpPr/>
      </xdr:nvSpPr>
      <xdr:spPr>
        <a:xfrm>
          <a:off x="21272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829" name="フローチャート: 判断 828">
          <a:extLst>
            <a:ext uri="{FF2B5EF4-FFF2-40B4-BE49-F238E27FC236}">
              <a16:creationId xmlns:a16="http://schemas.microsoft.com/office/drawing/2014/main" id="{CA9CEA19-0644-4FCA-AACB-E082DD65A101}"/>
            </a:ext>
          </a:extLst>
        </xdr:cNvPr>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40095</xdr:rowOff>
    </xdr:from>
    <xdr:to>
      <xdr:col>102</xdr:col>
      <xdr:colOff>165100</xdr:colOff>
      <xdr:row>107</xdr:row>
      <xdr:rowOff>141695</xdr:rowOff>
    </xdr:to>
    <xdr:sp macro="" textlink="">
      <xdr:nvSpPr>
        <xdr:cNvPr id="830" name="フローチャート: 判断 829">
          <a:extLst>
            <a:ext uri="{FF2B5EF4-FFF2-40B4-BE49-F238E27FC236}">
              <a16:creationId xmlns:a16="http://schemas.microsoft.com/office/drawing/2014/main" id="{95FE5873-63C0-45A9-83D1-54DF6AF823AC}"/>
            </a:ext>
          </a:extLst>
        </xdr:cNvPr>
        <xdr:cNvSpPr/>
      </xdr:nvSpPr>
      <xdr:spPr>
        <a:xfrm>
          <a:off x="19494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831" name="フローチャート: 判断 830">
          <a:extLst>
            <a:ext uri="{FF2B5EF4-FFF2-40B4-BE49-F238E27FC236}">
              <a16:creationId xmlns:a16="http://schemas.microsoft.com/office/drawing/2014/main" id="{3C872DF5-D35D-4EFD-A0EB-D027EDE46C54}"/>
            </a:ext>
          </a:extLst>
        </xdr:cNvPr>
        <xdr:cNvSpPr/>
      </xdr:nvSpPr>
      <xdr:spPr>
        <a:xfrm>
          <a:off x="18605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BF5ED8BC-515C-49BB-8939-229F9F99EE3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69789344-690F-479F-99D6-A95895CEEBC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1A06AF76-75D2-44ED-B0B4-83FB7579E20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63EFD3BA-4075-46E5-B294-057C9AD6F8D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FCCE0432-49FF-43E1-83E8-8E3C612543D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35198</xdr:rowOff>
    </xdr:from>
    <xdr:to>
      <xdr:col>116</xdr:col>
      <xdr:colOff>114300</xdr:colOff>
      <xdr:row>108</xdr:row>
      <xdr:rowOff>136798</xdr:rowOff>
    </xdr:to>
    <xdr:sp macro="" textlink="">
      <xdr:nvSpPr>
        <xdr:cNvPr id="837" name="楕円 836">
          <a:extLst>
            <a:ext uri="{FF2B5EF4-FFF2-40B4-BE49-F238E27FC236}">
              <a16:creationId xmlns:a16="http://schemas.microsoft.com/office/drawing/2014/main" id="{80C22079-5C08-4B6F-8690-C74FD1545E72}"/>
            </a:ext>
          </a:extLst>
        </xdr:cNvPr>
        <xdr:cNvSpPr/>
      </xdr:nvSpPr>
      <xdr:spPr>
        <a:xfrm>
          <a:off x="22110700" y="185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121575</xdr:rowOff>
    </xdr:from>
    <xdr:ext cx="469744" cy="259045"/>
    <xdr:sp macro="" textlink="">
      <xdr:nvSpPr>
        <xdr:cNvPr id="838" name="【公民館】&#10;一人当たり面積該当値テキスト">
          <a:extLst>
            <a:ext uri="{FF2B5EF4-FFF2-40B4-BE49-F238E27FC236}">
              <a16:creationId xmlns:a16="http://schemas.microsoft.com/office/drawing/2014/main" id="{871A784F-A659-4AFD-A8DF-7D64CCC34D00}"/>
            </a:ext>
          </a:extLst>
        </xdr:cNvPr>
        <xdr:cNvSpPr txBox="1"/>
      </xdr:nvSpPr>
      <xdr:spPr>
        <a:xfrm>
          <a:off x="22199600" y="1846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35198</xdr:rowOff>
    </xdr:from>
    <xdr:to>
      <xdr:col>112</xdr:col>
      <xdr:colOff>38100</xdr:colOff>
      <xdr:row>108</xdr:row>
      <xdr:rowOff>136798</xdr:rowOff>
    </xdr:to>
    <xdr:sp macro="" textlink="">
      <xdr:nvSpPr>
        <xdr:cNvPr id="839" name="楕円 838">
          <a:extLst>
            <a:ext uri="{FF2B5EF4-FFF2-40B4-BE49-F238E27FC236}">
              <a16:creationId xmlns:a16="http://schemas.microsoft.com/office/drawing/2014/main" id="{FD6B36DA-DE53-4DA4-8058-0E72C81C1F4B}"/>
            </a:ext>
          </a:extLst>
        </xdr:cNvPr>
        <xdr:cNvSpPr/>
      </xdr:nvSpPr>
      <xdr:spPr>
        <a:xfrm>
          <a:off x="21272500" y="185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85998</xdr:rowOff>
    </xdr:from>
    <xdr:to>
      <xdr:col>116</xdr:col>
      <xdr:colOff>63500</xdr:colOff>
      <xdr:row>108</xdr:row>
      <xdr:rowOff>85998</xdr:rowOff>
    </xdr:to>
    <xdr:cxnSp macro="">
      <xdr:nvCxnSpPr>
        <xdr:cNvPr id="840" name="直線コネクタ 839">
          <a:extLst>
            <a:ext uri="{FF2B5EF4-FFF2-40B4-BE49-F238E27FC236}">
              <a16:creationId xmlns:a16="http://schemas.microsoft.com/office/drawing/2014/main" id="{F788A16C-FBAF-4DB5-9027-1ED647DBCE28}"/>
            </a:ext>
          </a:extLst>
        </xdr:cNvPr>
        <xdr:cNvCxnSpPr/>
      </xdr:nvCxnSpPr>
      <xdr:spPr>
        <a:xfrm>
          <a:off x="21323300" y="186025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35198</xdr:rowOff>
    </xdr:from>
    <xdr:to>
      <xdr:col>107</xdr:col>
      <xdr:colOff>101600</xdr:colOff>
      <xdr:row>108</xdr:row>
      <xdr:rowOff>136798</xdr:rowOff>
    </xdr:to>
    <xdr:sp macro="" textlink="">
      <xdr:nvSpPr>
        <xdr:cNvPr id="841" name="楕円 840">
          <a:extLst>
            <a:ext uri="{FF2B5EF4-FFF2-40B4-BE49-F238E27FC236}">
              <a16:creationId xmlns:a16="http://schemas.microsoft.com/office/drawing/2014/main" id="{4FE96024-645E-47E4-8332-8B5B294A24D7}"/>
            </a:ext>
          </a:extLst>
        </xdr:cNvPr>
        <xdr:cNvSpPr/>
      </xdr:nvSpPr>
      <xdr:spPr>
        <a:xfrm>
          <a:off x="20383500" y="185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85998</xdr:rowOff>
    </xdr:from>
    <xdr:to>
      <xdr:col>111</xdr:col>
      <xdr:colOff>177800</xdr:colOff>
      <xdr:row>108</xdr:row>
      <xdr:rowOff>85998</xdr:rowOff>
    </xdr:to>
    <xdr:cxnSp macro="">
      <xdr:nvCxnSpPr>
        <xdr:cNvPr id="842" name="直線コネクタ 841">
          <a:extLst>
            <a:ext uri="{FF2B5EF4-FFF2-40B4-BE49-F238E27FC236}">
              <a16:creationId xmlns:a16="http://schemas.microsoft.com/office/drawing/2014/main" id="{09B5FACA-4966-46D5-9830-CA155C74DA24}"/>
            </a:ext>
          </a:extLst>
        </xdr:cNvPr>
        <xdr:cNvCxnSpPr/>
      </xdr:nvCxnSpPr>
      <xdr:spPr>
        <a:xfrm>
          <a:off x="20434300" y="186025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35198</xdr:rowOff>
    </xdr:from>
    <xdr:to>
      <xdr:col>102</xdr:col>
      <xdr:colOff>165100</xdr:colOff>
      <xdr:row>108</xdr:row>
      <xdr:rowOff>136798</xdr:rowOff>
    </xdr:to>
    <xdr:sp macro="" textlink="">
      <xdr:nvSpPr>
        <xdr:cNvPr id="843" name="楕円 842">
          <a:extLst>
            <a:ext uri="{FF2B5EF4-FFF2-40B4-BE49-F238E27FC236}">
              <a16:creationId xmlns:a16="http://schemas.microsoft.com/office/drawing/2014/main" id="{96031752-6156-41B2-A701-C403366935A0}"/>
            </a:ext>
          </a:extLst>
        </xdr:cNvPr>
        <xdr:cNvSpPr/>
      </xdr:nvSpPr>
      <xdr:spPr>
        <a:xfrm>
          <a:off x="19494500" y="185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85998</xdr:rowOff>
    </xdr:from>
    <xdr:to>
      <xdr:col>107</xdr:col>
      <xdr:colOff>50800</xdr:colOff>
      <xdr:row>108</xdr:row>
      <xdr:rowOff>85998</xdr:rowOff>
    </xdr:to>
    <xdr:cxnSp macro="">
      <xdr:nvCxnSpPr>
        <xdr:cNvPr id="844" name="直線コネクタ 843">
          <a:extLst>
            <a:ext uri="{FF2B5EF4-FFF2-40B4-BE49-F238E27FC236}">
              <a16:creationId xmlns:a16="http://schemas.microsoft.com/office/drawing/2014/main" id="{D2E1382A-0BF3-4CAE-92A9-DF78B901A2C4}"/>
            </a:ext>
          </a:extLst>
        </xdr:cNvPr>
        <xdr:cNvCxnSpPr/>
      </xdr:nvCxnSpPr>
      <xdr:spPr>
        <a:xfrm>
          <a:off x="19545300" y="186025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35198</xdr:rowOff>
    </xdr:from>
    <xdr:to>
      <xdr:col>98</xdr:col>
      <xdr:colOff>38100</xdr:colOff>
      <xdr:row>108</xdr:row>
      <xdr:rowOff>136798</xdr:rowOff>
    </xdr:to>
    <xdr:sp macro="" textlink="">
      <xdr:nvSpPr>
        <xdr:cNvPr id="845" name="楕円 844">
          <a:extLst>
            <a:ext uri="{FF2B5EF4-FFF2-40B4-BE49-F238E27FC236}">
              <a16:creationId xmlns:a16="http://schemas.microsoft.com/office/drawing/2014/main" id="{AE322FD3-7C8B-4659-B26E-38BA8E8D3E9A}"/>
            </a:ext>
          </a:extLst>
        </xdr:cNvPr>
        <xdr:cNvSpPr/>
      </xdr:nvSpPr>
      <xdr:spPr>
        <a:xfrm>
          <a:off x="18605500" y="185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85998</xdr:rowOff>
    </xdr:from>
    <xdr:to>
      <xdr:col>102</xdr:col>
      <xdr:colOff>114300</xdr:colOff>
      <xdr:row>108</xdr:row>
      <xdr:rowOff>85998</xdr:rowOff>
    </xdr:to>
    <xdr:cxnSp macro="">
      <xdr:nvCxnSpPr>
        <xdr:cNvPr id="846" name="直線コネクタ 845">
          <a:extLst>
            <a:ext uri="{FF2B5EF4-FFF2-40B4-BE49-F238E27FC236}">
              <a16:creationId xmlns:a16="http://schemas.microsoft.com/office/drawing/2014/main" id="{352E5743-6513-45B9-BC14-842BDCB11B2A}"/>
            </a:ext>
          </a:extLst>
        </xdr:cNvPr>
        <xdr:cNvCxnSpPr/>
      </xdr:nvCxnSpPr>
      <xdr:spPr>
        <a:xfrm>
          <a:off x="18656300" y="186025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168020</xdr:rowOff>
    </xdr:from>
    <xdr:ext cx="469744" cy="259045"/>
    <xdr:sp macro="" textlink="">
      <xdr:nvSpPr>
        <xdr:cNvPr id="847" name="n_1aveValue【公民館】&#10;一人当たり面積">
          <a:extLst>
            <a:ext uri="{FF2B5EF4-FFF2-40B4-BE49-F238E27FC236}">
              <a16:creationId xmlns:a16="http://schemas.microsoft.com/office/drawing/2014/main" id="{E09FDE1F-1BE8-47E2-853A-E21623E4622A}"/>
            </a:ext>
          </a:extLst>
        </xdr:cNvPr>
        <xdr:cNvSpPr txBox="1"/>
      </xdr:nvSpPr>
      <xdr:spPr>
        <a:xfrm>
          <a:off x="210757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848" name="n_2aveValue【公民館】&#10;一人当たり面積">
          <a:extLst>
            <a:ext uri="{FF2B5EF4-FFF2-40B4-BE49-F238E27FC236}">
              <a16:creationId xmlns:a16="http://schemas.microsoft.com/office/drawing/2014/main" id="{F27E0704-81A7-4604-B154-97CA6826893D}"/>
            </a:ext>
          </a:extLst>
        </xdr:cNvPr>
        <xdr:cNvSpPr txBox="1"/>
      </xdr:nvSpPr>
      <xdr:spPr>
        <a:xfrm>
          <a:off x="20199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158222</xdr:rowOff>
    </xdr:from>
    <xdr:ext cx="469744" cy="259045"/>
    <xdr:sp macro="" textlink="">
      <xdr:nvSpPr>
        <xdr:cNvPr id="849" name="n_3aveValue【公民館】&#10;一人当たり面積">
          <a:extLst>
            <a:ext uri="{FF2B5EF4-FFF2-40B4-BE49-F238E27FC236}">
              <a16:creationId xmlns:a16="http://schemas.microsoft.com/office/drawing/2014/main" id="{E60EEDF1-7148-4385-B9E2-705F6D856749}"/>
            </a:ext>
          </a:extLst>
        </xdr:cNvPr>
        <xdr:cNvSpPr txBox="1"/>
      </xdr:nvSpPr>
      <xdr:spPr>
        <a:xfrm>
          <a:off x="193104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164754</xdr:rowOff>
    </xdr:from>
    <xdr:ext cx="469744" cy="259045"/>
    <xdr:sp macro="" textlink="">
      <xdr:nvSpPr>
        <xdr:cNvPr id="850" name="n_4aveValue【公民館】&#10;一人当たり面積">
          <a:extLst>
            <a:ext uri="{FF2B5EF4-FFF2-40B4-BE49-F238E27FC236}">
              <a16:creationId xmlns:a16="http://schemas.microsoft.com/office/drawing/2014/main" id="{FA36781B-0B0B-4B0D-A377-4622FFDCEB64}"/>
            </a:ext>
          </a:extLst>
        </xdr:cNvPr>
        <xdr:cNvSpPr txBox="1"/>
      </xdr:nvSpPr>
      <xdr:spPr>
        <a:xfrm>
          <a:off x="18421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127925</xdr:rowOff>
    </xdr:from>
    <xdr:ext cx="469744" cy="259045"/>
    <xdr:sp macro="" textlink="">
      <xdr:nvSpPr>
        <xdr:cNvPr id="851" name="n_1mainValue【公民館】&#10;一人当たり面積">
          <a:extLst>
            <a:ext uri="{FF2B5EF4-FFF2-40B4-BE49-F238E27FC236}">
              <a16:creationId xmlns:a16="http://schemas.microsoft.com/office/drawing/2014/main" id="{BF4EF645-5FF5-411B-8DEA-199B9D4AE43F}"/>
            </a:ext>
          </a:extLst>
        </xdr:cNvPr>
        <xdr:cNvSpPr txBox="1"/>
      </xdr:nvSpPr>
      <xdr:spPr>
        <a:xfrm>
          <a:off x="21075727" y="186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127925</xdr:rowOff>
    </xdr:from>
    <xdr:ext cx="469744" cy="259045"/>
    <xdr:sp macro="" textlink="">
      <xdr:nvSpPr>
        <xdr:cNvPr id="852" name="n_2mainValue【公民館】&#10;一人当たり面積">
          <a:extLst>
            <a:ext uri="{FF2B5EF4-FFF2-40B4-BE49-F238E27FC236}">
              <a16:creationId xmlns:a16="http://schemas.microsoft.com/office/drawing/2014/main" id="{91064D22-2772-47B1-B063-5837478ACDB9}"/>
            </a:ext>
          </a:extLst>
        </xdr:cNvPr>
        <xdr:cNvSpPr txBox="1"/>
      </xdr:nvSpPr>
      <xdr:spPr>
        <a:xfrm>
          <a:off x="20199427" y="186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127925</xdr:rowOff>
    </xdr:from>
    <xdr:ext cx="469744" cy="259045"/>
    <xdr:sp macro="" textlink="">
      <xdr:nvSpPr>
        <xdr:cNvPr id="853" name="n_3mainValue【公民館】&#10;一人当たり面積">
          <a:extLst>
            <a:ext uri="{FF2B5EF4-FFF2-40B4-BE49-F238E27FC236}">
              <a16:creationId xmlns:a16="http://schemas.microsoft.com/office/drawing/2014/main" id="{0F380EAB-BC15-430A-B3FA-616CC41255FB}"/>
            </a:ext>
          </a:extLst>
        </xdr:cNvPr>
        <xdr:cNvSpPr txBox="1"/>
      </xdr:nvSpPr>
      <xdr:spPr>
        <a:xfrm>
          <a:off x="19310427" y="186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127925</xdr:rowOff>
    </xdr:from>
    <xdr:ext cx="469744" cy="259045"/>
    <xdr:sp macro="" textlink="">
      <xdr:nvSpPr>
        <xdr:cNvPr id="854" name="n_4mainValue【公民館】&#10;一人当たり面積">
          <a:extLst>
            <a:ext uri="{FF2B5EF4-FFF2-40B4-BE49-F238E27FC236}">
              <a16:creationId xmlns:a16="http://schemas.microsoft.com/office/drawing/2014/main" id="{E4C48169-88F0-448A-B6DC-A353C4DED211}"/>
            </a:ext>
          </a:extLst>
        </xdr:cNvPr>
        <xdr:cNvSpPr txBox="1"/>
      </xdr:nvSpPr>
      <xdr:spPr>
        <a:xfrm>
          <a:off x="18421427" y="186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678274B3-497E-4575-8DA0-17C522BB45A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88EB3C46-05B2-4B35-9FAC-FC32E913209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7F25BDB9-868F-4915-86C5-D92EF83B1B9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複数の類型において、有形固定資産減価償却率は類似団体平均を上回っている。これは、昭和４０年代から５０年代に多くの公共施設を整備しており老朽化が進んだことによるものと考えられる。近年に建て替えを実施した学校施設や公営住宅については、類似団体平均を下回っている。令和３年度には、既存の保育園を園舎を建て替えたうえで認定こども園として開設したほか、一部、幼稚園を廃止したため認定こども園・幼稚園・保育所の有形固定資産減価償却率が低下した。</a:t>
          </a:r>
        </a:p>
        <a:p>
          <a:r>
            <a:rPr kumimoji="1" lang="ja-JP" altLang="en-US" sz="1300">
              <a:latin typeface="ＭＳ Ｐゴシック" panose="020B0600070205080204" pitchFamily="50" charset="-128"/>
              <a:ea typeface="ＭＳ Ｐゴシック" panose="020B0600070205080204" pitchFamily="50" charset="-128"/>
            </a:rPr>
            <a:t>一人当たり面積等については、多くの類型において類似団体平均を下回っているが、公営住宅については阪神・淡路大震災の被災者の生活再建のための災害復興公営住宅を建設しており類似団体平均を上回っている。また、認定こども園・幼稚園・保育所については、公立の幼稚園が多いため類似団体平均を上回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3139A35-7D89-44A7-8DFC-D3A4FEAFD87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402F48D-9E10-4D2F-B69C-CCBBB6AB025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436C97D-2E49-47B7-B54A-DCC836FC186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47B4BD2-70E5-43C6-8A04-0BA9056A29C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兵庫県芦屋市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0C076BA-EB6D-4F3E-A564-358FA1831ED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75B2DD0-50C4-483A-9902-13A2F60F51C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35E5820-1A74-4AB9-9028-F2625909BBE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869F011-C558-4829-AAF8-091C39340A8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8E1C544-8796-41AC-AC14-00EB56242C5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E510A3C-A6C0-4E5E-86CF-44E4D7294DB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95,378
93,552
18.47
48,302,957
45,686,492
2,374,719
24,848,512
50,264,068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EAD180A-466F-4A88-8D80-24FCF432FF2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B325ABC-64E4-425D-BD0A-E9F622AE42E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46BAEFE-7233-49D1-A6CF-D606C5C2212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14361BC-2878-43C8-8C07-0D51274ED45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E784F27-B335-48D7-B245-A673B3AEFFC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EE34FBC-C111-4913-91F2-12B65D4370F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E5F0B86-3916-4D54-AA2A-B7582602ACD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12EAEE8-07A0-4ED5-AF8F-7F11D584B94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18D7D43-D1FD-44FE-A06B-BE38BA4CF6E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46830E2-3805-43C0-B7BC-B9311131805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B3DE1BA-9716-4668-AA19-C0C92430ECD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9A98440-D442-42B8-ABFB-4105898ABA7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55B3B1E-0489-4BDB-AB84-84B396F949E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5DCA0CA-B366-4ED9-A548-0BE8B60617A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BA4F350-AD49-417C-8878-7D28B52A19E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27C9242-4E98-4204-B452-2F63412D1E2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1DDF4C2-E876-44F1-94DF-F87E7A1C0AE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51D21CE-5DF3-430A-AAEC-47A81C7EB5A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970C4AC-8A3A-44FC-BF93-40D7BD0151D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4AFF865-EB03-46E3-A4C5-6A1EED7B644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FE60B28-06E7-41D1-A0FC-38C82C2FCCA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5672F6C-F0E7-4660-9599-E0C01CBD821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1A01A9C-229C-427C-9CED-7A37274C0C8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F1F0292-B7E3-4CBD-9F33-9B7F8F91008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B680DD0-E304-4590-958E-9DB77D645EC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44C24CB-805C-41F5-A3D0-8C49D29D2AB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66F3133-C2EF-41A3-B95F-38D7EAF3878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1615AC2-441F-48B7-ACA0-9277F23EA01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751846E-B8D4-4F51-B643-E08242D4D84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526F6C9-BF44-4BB6-8730-1027EA66CA3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57E1711-3838-453A-8090-D62D92E5E5F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3CF1284-1595-469B-9DBD-2710DAF7939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DCDA98C8-31D7-4750-92C7-2A2126C0511E}"/>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7A9C5169-B65E-437A-AD9C-2ACF5E8209D5}"/>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C475644-1EAF-46AD-8754-23C81EFECB5D}"/>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3FF1CBEE-9365-4A36-82A1-5F5905C1283F}"/>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62AEC25-DA24-4FAB-B04A-3447F120FE54}"/>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96D672AB-79A6-4756-B218-3AD21F7BFDDD}"/>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837FB4D5-90C2-4061-944A-0D8EEF6EC66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D3776EA3-EB90-4649-B9AE-EBDC856932EA}"/>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0814DFB-C950-44B2-9FE6-BF5A65B59FBD}"/>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0EBD214-4622-4C48-A06A-BBE436DE5D9B}"/>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BD5663E0-784B-4A9C-BA2C-AFCAD4B73FD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7D27BD49-868E-4FC7-9268-B129922431A5}"/>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1AA60BA-96A2-4C15-8AD8-2AF7D154C65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2F72A183-EB89-4E23-93D8-569A5AB5359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92528</xdr:rowOff>
    </xdr:from>
    <xdr:to>
      <xdr:col>24</xdr:col>
      <xdr:colOff>62865</xdr:colOff>
      <xdr:row>42</xdr:row>
      <xdr:rowOff>77833</xdr:rowOff>
    </xdr:to>
    <xdr:cxnSp macro="">
      <xdr:nvCxnSpPr>
        <xdr:cNvPr id="58" name="直線コネクタ 57">
          <a:extLst>
            <a:ext uri="{FF2B5EF4-FFF2-40B4-BE49-F238E27FC236}">
              <a16:creationId xmlns:a16="http://schemas.microsoft.com/office/drawing/2014/main" id="{B73BFE5A-C0A3-4C9F-BD23-9969DA3ED768}"/>
            </a:ext>
          </a:extLst>
        </xdr:cNvPr>
        <xdr:cNvCxnSpPr/>
      </xdr:nvCxnSpPr>
      <xdr:spPr>
        <a:xfrm flipV="1">
          <a:off x="4634865" y="5750378"/>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81660</xdr:rowOff>
    </xdr:from>
    <xdr:ext cx="405111" cy="259045"/>
    <xdr:sp macro="" textlink="">
      <xdr:nvSpPr>
        <xdr:cNvPr id="59" name="【図書館】&#10;有形固定資産減価償却率最小値テキスト">
          <a:extLst>
            <a:ext uri="{FF2B5EF4-FFF2-40B4-BE49-F238E27FC236}">
              <a16:creationId xmlns:a16="http://schemas.microsoft.com/office/drawing/2014/main" id="{E28FF9D1-9A48-48A6-8459-2AA9727CEBAE}"/>
            </a:ext>
          </a:extLst>
        </xdr:cNvPr>
        <xdr:cNvSpPr txBox="1"/>
      </xdr:nvSpPr>
      <xdr:spPr>
        <a:xfrm>
          <a:off x="4673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77833</xdr:rowOff>
    </xdr:from>
    <xdr:to>
      <xdr:col>24</xdr:col>
      <xdr:colOff>152400</xdr:colOff>
      <xdr:row>42</xdr:row>
      <xdr:rowOff>77833</xdr:rowOff>
    </xdr:to>
    <xdr:cxnSp macro="">
      <xdr:nvCxnSpPr>
        <xdr:cNvPr id="60" name="直線コネクタ 59">
          <a:extLst>
            <a:ext uri="{FF2B5EF4-FFF2-40B4-BE49-F238E27FC236}">
              <a16:creationId xmlns:a16="http://schemas.microsoft.com/office/drawing/2014/main" id="{0DF9F604-40FD-44E3-9D0D-903058024F5B}"/>
            </a:ext>
          </a:extLst>
        </xdr:cNvPr>
        <xdr:cNvCxnSpPr/>
      </xdr:nvCxnSpPr>
      <xdr:spPr>
        <a:xfrm>
          <a:off x="4546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39205</xdr:rowOff>
    </xdr:from>
    <xdr:ext cx="340478" cy="259045"/>
    <xdr:sp macro="" textlink="">
      <xdr:nvSpPr>
        <xdr:cNvPr id="61" name="【図書館】&#10;有形固定資産減価償却率最大値テキスト">
          <a:extLst>
            <a:ext uri="{FF2B5EF4-FFF2-40B4-BE49-F238E27FC236}">
              <a16:creationId xmlns:a16="http://schemas.microsoft.com/office/drawing/2014/main" id="{2A7BD364-7238-4AE4-8545-80F066A5FAE0}"/>
            </a:ext>
          </a:extLst>
        </xdr:cNvPr>
        <xdr:cNvSpPr txBox="1"/>
      </xdr:nvSpPr>
      <xdr:spPr>
        <a:xfrm>
          <a:off x="4673600" y="5525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92528</xdr:rowOff>
    </xdr:from>
    <xdr:to>
      <xdr:col>24</xdr:col>
      <xdr:colOff>152400</xdr:colOff>
      <xdr:row>33</xdr:row>
      <xdr:rowOff>92528</xdr:rowOff>
    </xdr:to>
    <xdr:cxnSp macro="">
      <xdr:nvCxnSpPr>
        <xdr:cNvPr id="62" name="直線コネクタ 61">
          <a:extLst>
            <a:ext uri="{FF2B5EF4-FFF2-40B4-BE49-F238E27FC236}">
              <a16:creationId xmlns:a16="http://schemas.microsoft.com/office/drawing/2014/main" id="{FC5C2EC2-CA13-40BB-8C9B-654F72862D26}"/>
            </a:ext>
          </a:extLst>
        </xdr:cNvPr>
        <xdr:cNvCxnSpPr/>
      </xdr:nvCxnSpPr>
      <xdr:spPr>
        <a:xfrm>
          <a:off x="4546600" y="575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138084</xdr:rowOff>
    </xdr:from>
    <xdr:ext cx="405111" cy="259045"/>
    <xdr:sp macro="" textlink="">
      <xdr:nvSpPr>
        <xdr:cNvPr id="63" name="【図書館】&#10;有形固定資産減価償却率平均値テキスト">
          <a:extLst>
            <a:ext uri="{FF2B5EF4-FFF2-40B4-BE49-F238E27FC236}">
              <a16:creationId xmlns:a16="http://schemas.microsoft.com/office/drawing/2014/main" id="{ED34B3E3-C290-4A4A-A83A-85ECFEFB2443}"/>
            </a:ext>
          </a:extLst>
        </xdr:cNvPr>
        <xdr:cNvSpPr txBox="1"/>
      </xdr:nvSpPr>
      <xdr:spPr>
        <a:xfrm>
          <a:off x="4673600" y="631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64" name="フローチャート: 判断 63">
          <a:extLst>
            <a:ext uri="{FF2B5EF4-FFF2-40B4-BE49-F238E27FC236}">
              <a16:creationId xmlns:a16="http://schemas.microsoft.com/office/drawing/2014/main" id="{91327645-811A-4EEA-98B0-CA9CEF5AAFA0}"/>
            </a:ext>
          </a:extLst>
        </xdr:cNvPr>
        <xdr:cNvSpPr/>
      </xdr:nvSpPr>
      <xdr:spPr>
        <a:xfrm>
          <a:off x="45847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5" name="フローチャート: 判断 64">
          <a:extLst>
            <a:ext uri="{FF2B5EF4-FFF2-40B4-BE49-F238E27FC236}">
              <a16:creationId xmlns:a16="http://schemas.microsoft.com/office/drawing/2014/main" id="{5611E1E1-0DAC-4E6C-865F-93DAB32EA307}"/>
            </a:ext>
          </a:extLst>
        </xdr:cNvPr>
        <xdr:cNvSpPr/>
      </xdr:nvSpPr>
      <xdr:spPr>
        <a:xfrm>
          <a:off x="37465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53158</xdr:rowOff>
    </xdr:from>
    <xdr:to>
      <xdr:col>15</xdr:col>
      <xdr:colOff>101600</xdr:colOff>
      <xdr:row>37</xdr:row>
      <xdr:rowOff>154758</xdr:rowOff>
    </xdr:to>
    <xdr:sp macro="" textlink="">
      <xdr:nvSpPr>
        <xdr:cNvPr id="66" name="フローチャート: 判断 65">
          <a:extLst>
            <a:ext uri="{FF2B5EF4-FFF2-40B4-BE49-F238E27FC236}">
              <a16:creationId xmlns:a16="http://schemas.microsoft.com/office/drawing/2014/main" id="{B39E4A9D-63F4-42DA-9C05-ADABDC92A982}"/>
            </a:ext>
          </a:extLst>
        </xdr:cNvPr>
        <xdr:cNvSpPr/>
      </xdr:nvSpPr>
      <xdr:spPr>
        <a:xfrm>
          <a:off x="28575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27033</xdr:rowOff>
    </xdr:from>
    <xdr:to>
      <xdr:col>10</xdr:col>
      <xdr:colOff>165100</xdr:colOff>
      <xdr:row>37</xdr:row>
      <xdr:rowOff>128633</xdr:rowOff>
    </xdr:to>
    <xdr:sp macro="" textlink="">
      <xdr:nvSpPr>
        <xdr:cNvPr id="67" name="フローチャート: 判断 66">
          <a:extLst>
            <a:ext uri="{FF2B5EF4-FFF2-40B4-BE49-F238E27FC236}">
              <a16:creationId xmlns:a16="http://schemas.microsoft.com/office/drawing/2014/main" id="{6BB31372-B922-4958-A1A3-E67E340F66D1}"/>
            </a:ext>
          </a:extLst>
        </xdr:cNvPr>
        <xdr:cNvSpPr/>
      </xdr:nvSpPr>
      <xdr:spPr>
        <a:xfrm>
          <a:off x="1968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a:extLst>
            <a:ext uri="{FF2B5EF4-FFF2-40B4-BE49-F238E27FC236}">
              <a16:creationId xmlns:a16="http://schemas.microsoft.com/office/drawing/2014/main" id="{43DE4957-0205-4C92-B683-57F3802DB5FC}"/>
            </a:ext>
          </a:extLst>
        </xdr:cNvPr>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29AC09A-C2F1-4F5F-A2F7-C0E8DDA05DA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56545F1-B6E9-486C-8ACB-9B227D2B4D3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AE5B0C8-FEAD-470C-97AD-5302FDEBEBF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5713FAF-A638-455E-ADB4-EE5FE970901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631792A-9202-4205-97E1-017D0158D11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118473</xdr:rowOff>
    </xdr:from>
    <xdr:to>
      <xdr:col>24</xdr:col>
      <xdr:colOff>114300</xdr:colOff>
      <xdr:row>39</xdr:row>
      <xdr:rowOff>48623</xdr:rowOff>
    </xdr:to>
    <xdr:sp macro="" textlink="">
      <xdr:nvSpPr>
        <xdr:cNvPr id="74" name="楕円 73">
          <a:extLst>
            <a:ext uri="{FF2B5EF4-FFF2-40B4-BE49-F238E27FC236}">
              <a16:creationId xmlns:a16="http://schemas.microsoft.com/office/drawing/2014/main" id="{E82329C1-2C7B-4F51-A027-743508519C2D}"/>
            </a:ext>
          </a:extLst>
        </xdr:cNvPr>
        <xdr:cNvSpPr/>
      </xdr:nvSpPr>
      <xdr:spPr>
        <a:xfrm>
          <a:off x="4584700" y="663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96900</xdr:rowOff>
    </xdr:from>
    <xdr:ext cx="405111" cy="259045"/>
    <xdr:sp macro="" textlink="">
      <xdr:nvSpPr>
        <xdr:cNvPr id="75" name="【図書館】&#10;有形固定資産減価償却率該当値テキスト">
          <a:extLst>
            <a:ext uri="{FF2B5EF4-FFF2-40B4-BE49-F238E27FC236}">
              <a16:creationId xmlns:a16="http://schemas.microsoft.com/office/drawing/2014/main" id="{06CC8DCD-89FC-4CC7-AF6A-F3D7EF1FE8A0}"/>
            </a:ext>
          </a:extLst>
        </xdr:cNvPr>
        <xdr:cNvSpPr txBox="1"/>
      </xdr:nvSpPr>
      <xdr:spPr>
        <a:xfrm>
          <a:off x="4673600"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79284</xdr:rowOff>
    </xdr:from>
    <xdr:to>
      <xdr:col>20</xdr:col>
      <xdr:colOff>38100</xdr:colOff>
      <xdr:row>39</xdr:row>
      <xdr:rowOff>9434</xdr:rowOff>
    </xdr:to>
    <xdr:sp macro="" textlink="">
      <xdr:nvSpPr>
        <xdr:cNvPr id="76" name="楕円 75">
          <a:extLst>
            <a:ext uri="{FF2B5EF4-FFF2-40B4-BE49-F238E27FC236}">
              <a16:creationId xmlns:a16="http://schemas.microsoft.com/office/drawing/2014/main" id="{23A395D1-5FC1-45E8-8167-D6B15F7B868E}"/>
            </a:ext>
          </a:extLst>
        </xdr:cNvPr>
        <xdr:cNvSpPr/>
      </xdr:nvSpPr>
      <xdr:spPr>
        <a:xfrm>
          <a:off x="37465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130084</xdr:rowOff>
    </xdr:from>
    <xdr:to>
      <xdr:col>24</xdr:col>
      <xdr:colOff>63500</xdr:colOff>
      <xdr:row>38</xdr:row>
      <xdr:rowOff>169273</xdr:rowOff>
    </xdr:to>
    <xdr:cxnSp macro="">
      <xdr:nvCxnSpPr>
        <xdr:cNvPr id="77" name="直線コネクタ 76">
          <a:extLst>
            <a:ext uri="{FF2B5EF4-FFF2-40B4-BE49-F238E27FC236}">
              <a16:creationId xmlns:a16="http://schemas.microsoft.com/office/drawing/2014/main" id="{AC8B3ACA-EBFD-4E79-9C4F-BEED0DBFD96B}"/>
            </a:ext>
          </a:extLst>
        </xdr:cNvPr>
        <xdr:cNvCxnSpPr/>
      </xdr:nvCxnSpPr>
      <xdr:spPr>
        <a:xfrm>
          <a:off x="3797300" y="664518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41728</xdr:rowOff>
    </xdr:from>
    <xdr:to>
      <xdr:col>15</xdr:col>
      <xdr:colOff>101600</xdr:colOff>
      <xdr:row>38</xdr:row>
      <xdr:rowOff>143328</xdr:rowOff>
    </xdr:to>
    <xdr:sp macro="" textlink="">
      <xdr:nvSpPr>
        <xdr:cNvPr id="78" name="楕円 77">
          <a:extLst>
            <a:ext uri="{FF2B5EF4-FFF2-40B4-BE49-F238E27FC236}">
              <a16:creationId xmlns:a16="http://schemas.microsoft.com/office/drawing/2014/main" id="{792241AF-F1F1-4737-A3D3-A4819B1913FA}"/>
            </a:ext>
          </a:extLst>
        </xdr:cNvPr>
        <xdr:cNvSpPr/>
      </xdr:nvSpPr>
      <xdr:spPr>
        <a:xfrm>
          <a:off x="2857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92528</xdr:rowOff>
    </xdr:from>
    <xdr:to>
      <xdr:col>19</xdr:col>
      <xdr:colOff>177800</xdr:colOff>
      <xdr:row>38</xdr:row>
      <xdr:rowOff>130084</xdr:rowOff>
    </xdr:to>
    <xdr:cxnSp macro="">
      <xdr:nvCxnSpPr>
        <xdr:cNvPr id="79" name="直線コネクタ 78">
          <a:extLst>
            <a:ext uri="{FF2B5EF4-FFF2-40B4-BE49-F238E27FC236}">
              <a16:creationId xmlns:a16="http://schemas.microsoft.com/office/drawing/2014/main" id="{294B23A0-D040-4866-B1EE-0F69294CD1B9}"/>
            </a:ext>
          </a:extLst>
        </xdr:cNvPr>
        <xdr:cNvCxnSpPr/>
      </xdr:nvCxnSpPr>
      <xdr:spPr>
        <a:xfrm>
          <a:off x="2908300" y="660762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2540</xdr:rowOff>
    </xdr:from>
    <xdr:to>
      <xdr:col>10</xdr:col>
      <xdr:colOff>165100</xdr:colOff>
      <xdr:row>38</xdr:row>
      <xdr:rowOff>104140</xdr:rowOff>
    </xdr:to>
    <xdr:sp macro="" textlink="">
      <xdr:nvSpPr>
        <xdr:cNvPr id="80" name="楕円 79">
          <a:extLst>
            <a:ext uri="{FF2B5EF4-FFF2-40B4-BE49-F238E27FC236}">
              <a16:creationId xmlns:a16="http://schemas.microsoft.com/office/drawing/2014/main" id="{11A66C6C-C3E4-49CF-B5EC-CCFE3689EB78}"/>
            </a:ext>
          </a:extLst>
        </xdr:cNvPr>
        <xdr:cNvSpPr/>
      </xdr:nvSpPr>
      <xdr:spPr>
        <a:xfrm>
          <a:off x="1968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53340</xdr:rowOff>
    </xdr:from>
    <xdr:to>
      <xdr:col>15</xdr:col>
      <xdr:colOff>50800</xdr:colOff>
      <xdr:row>38</xdr:row>
      <xdr:rowOff>92528</xdr:rowOff>
    </xdr:to>
    <xdr:cxnSp macro="">
      <xdr:nvCxnSpPr>
        <xdr:cNvPr id="81" name="直線コネクタ 80">
          <a:extLst>
            <a:ext uri="{FF2B5EF4-FFF2-40B4-BE49-F238E27FC236}">
              <a16:creationId xmlns:a16="http://schemas.microsoft.com/office/drawing/2014/main" id="{7C5EC678-CD9A-4BA8-8D6A-88B296334C78}"/>
            </a:ext>
          </a:extLst>
        </xdr:cNvPr>
        <xdr:cNvCxnSpPr/>
      </xdr:nvCxnSpPr>
      <xdr:spPr>
        <a:xfrm>
          <a:off x="2019300" y="656844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136434</xdr:rowOff>
    </xdr:from>
    <xdr:to>
      <xdr:col>6</xdr:col>
      <xdr:colOff>38100</xdr:colOff>
      <xdr:row>38</xdr:row>
      <xdr:rowOff>66584</xdr:rowOff>
    </xdr:to>
    <xdr:sp macro="" textlink="">
      <xdr:nvSpPr>
        <xdr:cNvPr id="82" name="楕円 81">
          <a:extLst>
            <a:ext uri="{FF2B5EF4-FFF2-40B4-BE49-F238E27FC236}">
              <a16:creationId xmlns:a16="http://schemas.microsoft.com/office/drawing/2014/main" id="{5632133B-08B0-4B38-A995-A5ABABCF55D5}"/>
            </a:ext>
          </a:extLst>
        </xdr:cNvPr>
        <xdr:cNvSpPr/>
      </xdr:nvSpPr>
      <xdr:spPr>
        <a:xfrm>
          <a:off x="1079500" y="648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15784</xdr:rowOff>
    </xdr:from>
    <xdr:to>
      <xdr:col>10</xdr:col>
      <xdr:colOff>114300</xdr:colOff>
      <xdr:row>38</xdr:row>
      <xdr:rowOff>53340</xdr:rowOff>
    </xdr:to>
    <xdr:cxnSp macro="">
      <xdr:nvCxnSpPr>
        <xdr:cNvPr id="83" name="直線コネクタ 82">
          <a:extLst>
            <a:ext uri="{FF2B5EF4-FFF2-40B4-BE49-F238E27FC236}">
              <a16:creationId xmlns:a16="http://schemas.microsoft.com/office/drawing/2014/main" id="{E92F64C2-FD08-4C84-91CE-C288EDA6BD34}"/>
            </a:ext>
          </a:extLst>
        </xdr:cNvPr>
        <xdr:cNvCxnSpPr/>
      </xdr:nvCxnSpPr>
      <xdr:spPr>
        <a:xfrm>
          <a:off x="1130300" y="653088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42290</xdr:rowOff>
    </xdr:from>
    <xdr:ext cx="405111" cy="259045"/>
    <xdr:sp macro="" textlink="">
      <xdr:nvSpPr>
        <xdr:cNvPr id="84" name="n_1aveValue【図書館】&#10;有形固定資産減価償却率">
          <a:extLst>
            <a:ext uri="{FF2B5EF4-FFF2-40B4-BE49-F238E27FC236}">
              <a16:creationId xmlns:a16="http://schemas.microsoft.com/office/drawing/2014/main" id="{D439202B-7F05-4739-8BB7-941980E9DF29}"/>
            </a:ext>
          </a:extLst>
        </xdr:cNvPr>
        <xdr:cNvSpPr txBox="1"/>
      </xdr:nvSpPr>
      <xdr:spPr>
        <a:xfrm>
          <a:off x="3582044" y="621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171285</xdr:rowOff>
    </xdr:from>
    <xdr:ext cx="405111" cy="259045"/>
    <xdr:sp macro="" textlink="">
      <xdr:nvSpPr>
        <xdr:cNvPr id="85" name="n_2aveValue【図書館】&#10;有形固定資産減価償却率">
          <a:extLst>
            <a:ext uri="{FF2B5EF4-FFF2-40B4-BE49-F238E27FC236}">
              <a16:creationId xmlns:a16="http://schemas.microsoft.com/office/drawing/2014/main" id="{99163D4C-0E2C-448C-976B-AB72AA48A35B}"/>
            </a:ext>
          </a:extLst>
        </xdr:cNvPr>
        <xdr:cNvSpPr txBox="1"/>
      </xdr:nvSpPr>
      <xdr:spPr>
        <a:xfrm>
          <a:off x="2705744" y="617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145160</xdr:rowOff>
    </xdr:from>
    <xdr:ext cx="405111" cy="259045"/>
    <xdr:sp macro="" textlink="">
      <xdr:nvSpPr>
        <xdr:cNvPr id="86" name="n_3aveValue【図書館】&#10;有形固定資産減価償却率">
          <a:extLst>
            <a:ext uri="{FF2B5EF4-FFF2-40B4-BE49-F238E27FC236}">
              <a16:creationId xmlns:a16="http://schemas.microsoft.com/office/drawing/2014/main" id="{21F51C93-C926-40B2-BC1E-67B00C6325BE}"/>
            </a:ext>
          </a:extLst>
        </xdr:cNvPr>
        <xdr:cNvSpPr txBox="1"/>
      </xdr:nvSpPr>
      <xdr:spPr>
        <a:xfrm>
          <a:off x="1816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7" name="n_4aveValue【図書館】&#10;有形固定資産減価償却率">
          <a:extLst>
            <a:ext uri="{FF2B5EF4-FFF2-40B4-BE49-F238E27FC236}">
              <a16:creationId xmlns:a16="http://schemas.microsoft.com/office/drawing/2014/main" id="{5047AEFA-3F3F-4E95-A57C-5AAFF6C97D54}"/>
            </a:ext>
          </a:extLst>
        </xdr:cNvPr>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561</xdr:rowOff>
    </xdr:from>
    <xdr:ext cx="405111" cy="259045"/>
    <xdr:sp macro="" textlink="">
      <xdr:nvSpPr>
        <xdr:cNvPr id="88" name="n_1mainValue【図書館】&#10;有形固定資産減価償却率">
          <a:extLst>
            <a:ext uri="{FF2B5EF4-FFF2-40B4-BE49-F238E27FC236}">
              <a16:creationId xmlns:a16="http://schemas.microsoft.com/office/drawing/2014/main" id="{E82EDFD1-C2C7-4E5C-95CB-C3394233A1DB}"/>
            </a:ext>
          </a:extLst>
        </xdr:cNvPr>
        <xdr:cNvSpPr txBox="1"/>
      </xdr:nvSpPr>
      <xdr:spPr>
        <a:xfrm>
          <a:off x="35820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134455</xdr:rowOff>
    </xdr:from>
    <xdr:ext cx="405111" cy="259045"/>
    <xdr:sp macro="" textlink="">
      <xdr:nvSpPr>
        <xdr:cNvPr id="89" name="n_2mainValue【図書館】&#10;有形固定資産減価償却率">
          <a:extLst>
            <a:ext uri="{FF2B5EF4-FFF2-40B4-BE49-F238E27FC236}">
              <a16:creationId xmlns:a16="http://schemas.microsoft.com/office/drawing/2014/main" id="{3EC2D3F5-CB16-45F7-BB33-3710774024E4}"/>
            </a:ext>
          </a:extLst>
        </xdr:cNvPr>
        <xdr:cNvSpPr txBox="1"/>
      </xdr:nvSpPr>
      <xdr:spPr>
        <a:xfrm>
          <a:off x="27057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95267</xdr:rowOff>
    </xdr:from>
    <xdr:ext cx="405111" cy="259045"/>
    <xdr:sp macro="" textlink="">
      <xdr:nvSpPr>
        <xdr:cNvPr id="90" name="n_3mainValue【図書館】&#10;有形固定資産減価償却率">
          <a:extLst>
            <a:ext uri="{FF2B5EF4-FFF2-40B4-BE49-F238E27FC236}">
              <a16:creationId xmlns:a16="http://schemas.microsoft.com/office/drawing/2014/main" id="{4D60A5B2-2AB7-4ABE-A75B-C72D444F545E}"/>
            </a:ext>
          </a:extLst>
        </xdr:cNvPr>
        <xdr:cNvSpPr txBox="1"/>
      </xdr:nvSpPr>
      <xdr:spPr>
        <a:xfrm>
          <a:off x="1816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57711</xdr:rowOff>
    </xdr:from>
    <xdr:ext cx="405111" cy="259045"/>
    <xdr:sp macro="" textlink="">
      <xdr:nvSpPr>
        <xdr:cNvPr id="91" name="n_4mainValue【図書館】&#10;有形固定資産減価償却率">
          <a:extLst>
            <a:ext uri="{FF2B5EF4-FFF2-40B4-BE49-F238E27FC236}">
              <a16:creationId xmlns:a16="http://schemas.microsoft.com/office/drawing/2014/main" id="{D4F8070E-9995-47DA-A4BE-97B2286B0E38}"/>
            </a:ext>
          </a:extLst>
        </xdr:cNvPr>
        <xdr:cNvSpPr txBox="1"/>
      </xdr:nvSpPr>
      <xdr:spPr>
        <a:xfrm>
          <a:off x="927744"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4F5093D1-F8B9-4A2A-811B-382547895C6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3F372766-5766-4307-B3D2-EE7B89EF594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1CA6165C-6A8D-434C-9547-323DC94C430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76169005-997F-43C6-81CD-295AE45482A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F5568460-6AB2-425C-919B-9788DF6ED7D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38F4D57A-6F3E-4720-8DD4-E7803644E5E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30786918-C294-4A40-B56F-C8085242FAC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C97CAB2F-3F3F-4A04-8E9F-56DE3980BAD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3D0AC487-2F52-40FD-957D-E4BA4E8ED92F}"/>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FC3F68B7-F384-4055-AD71-64AEE2FA33E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9A33A661-DF82-412A-917C-B7A8ABC88671}"/>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86F6DCF0-5902-45A9-852D-4ED17521A8A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ED7E5169-6E7F-4B3F-90D4-7C3A2F4FF10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9D8712E1-C087-4BD3-9F7A-EAA907EC4B37}"/>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2F913FC9-3058-44C0-A35D-B8E1589659FB}"/>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51643002-9872-4C8E-9B52-CDE36CC199DD}"/>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8FC5D9FD-473F-4C03-B56B-D0914FBA64F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795DA7E8-E431-41B7-8923-751BAB53EF6D}"/>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33A14172-0D00-41BC-A39D-F066BF635A7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13335</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90283814-D666-4686-9358-7F4BE9C644DD}"/>
            </a:ext>
          </a:extLst>
        </xdr:cNvPr>
        <xdr:cNvCxnSpPr/>
      </xdr:nvCxnSpPr>
      <xdr:spPr>
        <a:xfrm flipV="1">
          <a:off x="10476865" y="584263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67456202-0787-49FF-9B80-0876645361C7}"/>
            </a:ext>
          </a:extLst>
        </xdr:cNvPr>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3532AC9B-C20E-4FD3-A235-7D768DC437B4}"/>
            </a:ext>
          </a:extLst>
        </xdr:cNvPr>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131462</xdr:rowOff>
    </xdr:from>
    <xdr:ext cx="469744" cy="259045"/>
    <xdr:sp macro="" textlink="">
      <xdr:nvSpPr>
        <xdr:cNvPr id="114" name="【図書館】&#10;一人当たり面積最大値テキスト">
          <a:extLst>
            <a:ext uri="{FF2B5EF4-FFF2-40B4-BE49-F238E27FC236}">
              <a16:creationId xmlns:a16="http://schemas.microsoft.com/office/drawing/2014/main" id="{3FA31760-10D1-46BA-AB28-04C416234927}"/>
            </a:ext>
          </a:extLst>
        </xdr:cNvPr>
        <xdr:cNvSpPr txBox="1"/>
      </xdr:nvSpPr>
      <xdr:spPr>
        <a:xfrm>
          <a:off x="10515600" y="561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xdr:rowOff>
    </xdr:from>
    <xdr:to>
      <xdr:col>55</xdr:col>
      <xdr:colOff>88900</xdr:colOff>
      <xdr:row>34</xdr:row>
      <xdr:rowOff>13335</xdr:rowOff>
    </xdr:to>
    <xdr:cxnSp macro="">
      <xdr:nvCxnSpPr>
        <xdr:cNvPr id="115" name="直線コネクタ 114">
          <a:extLst>
            <a:ext uri="{FF2B5EF4-FFF2-40B4-BE49-F238E27FC236}">
              <a16:creationId xmlns:a16="http://schemas.microsoft.com/office/drawing/2014/main" id="{B5BB9B63-5BA2-4F1F-9373-0757D9815A6D}"/>
            </a:ext>
          </a:extLst>
        </xdr:cNvPr>
        <xdr:cNvCxnSpPr/>
      </xdr:nvCxnSpPr>
      <xdr:spPr>
        <a:xfrm>
          <a:off x="10388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88282</xdr:rowOff>
    </xdr:from>
    <xdr:ext cx="469744" cy="259045"/>
    <xdr:sp macro="" textlink="">
      <xdr:nvSpPr>
        <xdr:cNvPr id="116" name="【図書館】&#10;一人当たり面積平均値テキスト">
          <a:extLst>
            <a:ext uri="{FF2B5EF4-FFF2-40B4-BE49-F238E27FC236}">
              <a16:creationId xmlns:a16="http://schemas.microsoft.com/office/drawing/2014/main" id="{6A67E5F0-5991-4DB3-B81D-F7AA50C5EE67}"/>
            </a:ext>
          </a:extLst>
        </xdr:cNvPr>
        <xdr:cNvSpPr txBox="1"/>
      </xdr:nvSpPr>
      <xdr:spPr>
        <a:xfrm>
          <a:off x="10515600" y="6603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65405</xdr:rowOff>
    </xdr:from>
    <xdr:to>
      <xdr:col>55</xdr:col>
      <xdr:colOff>50800</xdr:colOff>
      <xdr:row>39</xdr:row>
      <xdr:rowOff>167005</xdr:rowOff>
    </xdr:to>
    <xdr:sp macro="" textlink="">
      <xdr:nvSpPr>
        <xdr:cNvPr id="117" name="フローチャート: 判断 116">
          <a:extLst>
            <a:ext uri="{FF2B5EF4-FFF2-40B4-BE49-F238E27FC236}">
              <a16:creationId xmlns:a16="http://schemas.microsoft.com/office/drawing/2014/main" id="{E7615EB6-4878-4859-AA60-78943B892CE6}"/>
            </a:ext>
          </a:extLst>
        </xdr:cNvPr>
        <xdr:cNvSpPr/>
      </xdr:nvSpPr>
      <xdr:spPr>
        <a:xfrm>
          <a:off x="104267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65405</xdr:rowOff>
    </xdr:from>
    <xdr:to>
      <xdr:col>50</xdr:col>
      <xdr:colOff>165100</xdr:colOff>
      <xdr:row>39</xdr:row>
      <xdr:rowOff>167005</xdr:rowOff>
    </xdr:to>
    <xdr:sp macro="" textlink="">
      <xdr:nvSpPr>
        <xdr:cNvPr id="118" name="フローチャート: 判断 117">
          <a:extLst>
            <a:ext uri="{FF2B5EF4-FFF2-40B4-BE49-F238E27FC236}">
              <a16:creationId xmlns:a16="http://schemas.microsoft.com/office/drawing/2014/main" id="{5096B811-AE28-45B9-8017-0470F4443D6A}"/>
            </a:ext>
          </a:extLst>
        </xdr:cNvPr>
        <xdr:cNvSpPr/>
      </xdr:nvSpPr>
      <xdr:spPr>
        <a:xfrm>
          <a:off x="95885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65405</xdr:rowOff>
    </xdr:from>
    <xdr:to>
      <xdr:col>46</xdr:col>
      <xdr:colOff>38100</xdr:colOff>
      <xdr:row>39</xdr:row>
      <xdr:rowOff>167005</xdr:rowOff>
    </xdr:to>
    <xdr:sp macro="" textlink="">
      <xdr:nvSpPr>
        <xdr:cNvPr id="119" name="フローチャート: 判断 118">
          <a:extLst>
            <a:ext uri="{FF2B5EF4-FFF2-40B4-BE49-F238E27FC236}">
              <a16:creationId xmlns:a16="http://schemas.microsoft.com/office/drawing/2014/main" id="{DB01B71D-F1CC-43CE-AE00-4F6F42836F48}"/>
            </a:ext>
          </a:extLst>
        </xdr:cNvPr>
        <xdr:cNvSpPr/>
      </xdr:nvSpPr>
      <xdr:spPr>
        <a:xfrm>
          <a:off x="86995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a:extLst>
            <a:ext uri="{FF2B5EF4-FFF2-40B4-BE49-F238E27FC236}">
              <a16:creationId xmlns:a16="http://schemas.microsoft.com/office/drawing/2014/main" id="{DA7608B6-6AA9-48A2-8954-ABF2A50D219F}"/>
            </a:ext>
          </a:extLst>
        </xdr:cNvPr>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76835</xdr:rowOff>
    </xdr:from>
    <xdr:to>
      <xdr:col>36</xdr:col>
      <xdr:colOff>165100</xdr:colOff>
      <xdr:row>40</xdr:row>
      <xdr:rowOff>6985</xdr:rowOff>
    </xdr:to>
    <xdr:sp macro="" textlink="">
      <xdr:nvSpPr>
        <xdr:cNvPr id="121" name="フローチャート: 判断 120">
          <a:extLst>
            <a:ext uri="{FF2B5EF4-FFF2-40B4-BE49-F238E27FC236}">
              <a16:creationId xmlns:a16="http://schemas.microsoft.com/office/drawing/2014/main" id="{3CECFE9B-03CD-4AD1-B466-86AE31FCD25A}"/>
            </a:ext>
          </a:extLst>
        </xdr:cNvPr>
        <xdr:cNvSpPr/>
      </xdr:nvSpPr>
      <xdr:spPr>
        <a:xfrm>
          <a:off x="6921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1FCBE6C7-0AA6-4378-9669-D2F7CE10DA8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A6173E3E-65CA-4BB9-B8E0-8BAD10804F2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14987944-5876-4F39-95B8-5BE43B4FB13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C652A6E-140E-490C-9BCC-CCBE26B2247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0B33CF2-CD0A-4A71-9771-B989E144464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128270</xdr:rowOff>
    </xdr:from>
    <xdr:to>
      <xdr:col>55</xdr:col>
      <xdr:colOff>50800</xdr:colOff>
      <xdr:row>40</xdr:row>
      <xdr:rowOff>58420</xdr:rowOff>
    </xdr:to>
    <xdr:sp macro="" textlink="">
      <xdr:nvSpPr>
        <xdr:cNvPr id="127" name="楕円 126">
          <a:extLst>
            <a:ext uri="{FF2B5EF4-FFF2-40B4-BE49-F238E27FC236}">
              <a16:creationId xmlns:a16="http://schemas.microsoft.com/office/drawing/2014/main" id="{613D33D6-5960-4B6A-9A4F-A23C5A242200}"/>
            </a:ext>
          </a:extLst>
        </xdr:cNvPr>
        <xdr:cNvSpPr/>
      </xdr:nvSpPr>
      <xdr:spPr>
        <a:xfrm>
          <a:off x="104267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106697</xdr:rowOff>
    </xdr:from>
    <xdr:ext cx="469744" cy="259045"/>
    <xdr:sp macro="" textlink="">
      <xdr:nvSpPr>
        <xdr:cNvPr id="128" name="【図書館】&#10;一人当たり面積該当値テキスト">
          <a:extLst>
            <a:ext uri="{FF2B5EF4-FFF2-40B4-BE49-F238E27FC236}">
              <a16:creationId xmlns:a16="http://schemas.microsoft.com/office/drawing/2014/main" id="{6E3DC595-1026-4568-B789-D71A73B2B4B0}"/>
            </a:ext>
          </a:extLst>
        </xdr:cNvPr>
        <xdr:cNvSpPr txBox="1"/>
      </xdr:nvSpPr>
      <xdr:spPr>
        <a:xfrm>
          <a:off x="10515600"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128270</xdr:rowOff>
    </xdr:from>
    <xdr:to>
      <xdr:col>50</xdr:col>
      <xdr:colOff>165100</xdr:colOff>
      <xdr:row>40</xdr:row>
      <xdr:rowOff>58420</xdr:rowOff>
    </xdr:to>
    <xdr:sp macro="" textlink="">
      <xdr:nvSpPr>
        <xdr:cNvPr id="129" name="楕円 128">
          <a:extLst>
            <a:ext uri="{FF2B5EF4-FFF2-40B4-BE49-F238E27FC236}">
              <a16:creationId xmlns:a16="http://schemas.microsoft.com/office/drawing/2014/main" id="{4B6725F8-3270-4CA7-9255-D60969FBC7A7}"/>
            </a:ext>
          </a:extLst>
        </xdr:cNvPr>
        <xdr:cNvSpPr/>
      </xdr:nvSpPr>
      <xdr:spPr>
        <a:xfrm>
          <a:off x="9588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xdr:rowOff>
    </xdr:from>
    <xdr:to>
      <xdr:col>55</xdr:col>
      <xdr:colOff>0</xdr:colOff>
      <xdr:row>40</xdr:row>
      <xdr:rowOff>7620</xdr:rowOff>
    </xdr:to>
    <xdr:cxnSp macro="">
      <xdr:nvCxnSpPr>
        <xdr:cNvPr id="130" name="直線コネクタ 129">
          <a:extLst>
            <a:ext uri="{FF2B5EF4-FFF2-40B4-BE49-F238E27FC236}">
              <a16:creationId xmlns:a16="http://schemas.microsoft.com/office/drawing/2014/main" id="{BABDA088-C0E5-44CB-A5B6-98A3F15D36EA}"/>
            </a:ext>
          </a:extLst>
        </xdr:cNvPr>
        <xdr:cNvCxnSpPr/>
      </xdr:nvCxnSpPr>
      <xdr:spPr>
        <a:xfrm>
          <a:off x="9639300" y="6865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133985</xdr:rowOff>
    </xdr:from>
    <xdr:to>
      <xdr:col>46</xdr:col>
      <xdr:colOff>38100</xdr:colOff>
      <xdr:row>40</xdr:row>
      <xdr:rowOff>64135</xdr:rowOff>
    </xdr:to>
    <xdr:sp macro="" textlink="">
      <xdr:nvSpPr>
        <xdr:cNvPr id="131" name="楕円 130">
          <a:extLst>
            <a:ext uri="{FF2B5EF4-FFF2-40B4-BE49-F238E27FC236}">
              <a16:creationId xmlns:a16="http://schemas.microsoft.com/office/drawing/2014/main" id="{449532A0-82CA-4450-B5E9-94447901451C}"/>
            </a:ext>
          </a:extLst>
        </xdr:cNvPr>
        <xdr:cNvSpPr/>
      </xdr:nvSpPr>
      <xdr:spPr>
        <a:xfrm>
          <a:off x="86995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xdr:rowOff>
    </xdr:from>
    <xdr:to>
      <xdr:col>50</xdr:col>
      <xdr:colOff>114300</xdr:colOff>
      <xdr:row>40</xdr:row>
      <xdr:rowOff>13335</xdr:rowOff>
    </xdr:to>
    <xdr:cxnSp macro="">
      <xdr:nvCxnSpPr>
        <xdr:cNvPr id="132" name="直線コネクタ 131">
          <a:extLst>
            <a:ext uri="{FF2B5EF4-FFF2-40B4-BE49-F238E27FC236}">
              <a16:creationId xmlns:a16="http://schemas.microsoft.com/office/drawing/2014/main" id="{F6534BFF-3313-483A-842D-F09B02E76D64}"/>
            </a:ext>
          </a:extLst>
        </xdr:cNvPr>
        <xdr:cNvCxnSpPr/>
      </xdr:nvCxnSpPr>
      <xdr:spPr>
        <a:xfrm flipV="1">
          <a:off x="8750300" y="68656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133985</xdr:rowOff>
    </xdr:from>
    <xdr:to>
      <xdr:col>41</xdr:col>
      <xdr:colOff>101600</xdr:colOff>
      <xdr:row>40</xdr:row>
      <xdr:rowOff>64135</xdr:rowOff>
    </xdr:to>
    <xdr:sp macro="" textlink="">
      <xdr:nvSpPr>
        <xdr:cNvPr id="133" name="楕円 132">
          <a:extLst>
            <a:ext uri="{FF2B5EF4-FFF2-40B4-BE49-F238E27FC236}">
              <a16:creationId xmlns:a16="http://schemas.microsoft.com/office/drawing/2014/main" id="{66561D19-435A-4046-8644-0F4D2EFA6B99}"/>
            </a:ext>
          </a:extLst>
        </xdr:cNvPr>
        <xdr:cNvSpPr/>
      </xdr:nvSpPr>
      <xdr:spPr>
        <a:xfrm>
          <a:off x="78105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13335</xdr:rowOff>
    </xdr:from>
    <xdr:to>
      <xdr:col>45</xdr:col>
      <xdr:colOff>177800</xdr:colOff>
      <xdr:row>40</xdr:row>
      <xdr:rowOff>13335</xdr:rowOff>
    </xdr:to>
    <xdr:cxnSp macro="">
      <xdr:nvCxnSpPr>
        <xdr:cNvPr id="134" name="直線コネクタ 133">
          <a:extLst>
            <a:ext uri="{FF2B5EF4-FFF2-40B4-BE49-F238E27FC236}">
              <a16:creationId xmlns:a16="http://schemas.microsoft.com/office/drawing/2014/main" id="{C6705067-1D5D-46F7-B54D-078578201907}"/>
            </a:ext>
          </a:extLst>
        </xdr:cNvPr>
        <xdr:cNvCxnSpPr/>
      </xdr:nvCxnSpPr>
      <xdr:spPr>
        <a:xfrm>
          <a:off x="7861300" y="68713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133985</xdr:rowOff>
    </xdr:from>
    <xdr:to>
      <xdr:col>36</xdr:col>
      <xdr:colOff>165100</xdr:colOff>
      <xdr:row>40</xdr:row>
      <xdr:rowOff>64135</xdr:rowOff>
    </xdr:to>
    <xdr:sp macro="" textlink="">
      <xdr:nvSpPr>
        <xdr:cNvPr id="135" name="楕円 134">
          <a:extLst>
            <a:ext uri="{FF2B5EF4-FFF2-40B4-BE49-F238E27FC236}">
              <a16:creationId xmlns:a16="http://schemas.microsoft.com/office/drawing/2014/main" id="{56ECB41E-C2B7-4A9C-A90C-C7DDFB61B243}"/>
            </a:ext>
          </a:extLst>
        </xdr:cNvPr>
        <xdr:cNvSpPr/>
      </xdr:nvSpPr>
      <xdr:spPr>
        <a:xfrm>
          <a:off x="69215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13335</xdr:rowOff>
    </xdr:from>
    <xdr:to>
      <xdr:col>41</xdr:col>
      <xdr:colOff>50800</xdr:colOff>
      <xdr:row>40</xdr:row>
      <xdr:rowOff>13335</xdr:rowOff>
    </xdr:to>
    <xdr:cxnSp macro="">
      <xdr:nvCxnSpPr>
        <xdr:cNvPr id="136" name="直線コネクタ 135">
          <a:extLst>
            <a:ext uri="{FF2B5EF4-FFF2-40B4-BE49-F238E27FC236}">
              <a16:creationId xmlns:a16="http://schemas.microsoft.com/office/drawing/2014/main" id="{FC194763-5F8B-45F4-A299-94FAD70E3891}"/>
            </a:ext>
          </a:extLst>
        </xdr:cNvPr>
        <xdr:cNvCxnSpPr/>
      </xdr:nvCxnSpPr>
      <xdr:spPr>
        <a:xfrm>
          <a:off x="6972300" y="68713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12082</xdr:rowOff>
    </xdr:from>
    <xdr:ext cx="469744" cy="259045"/>
    <xdr:sp macro="" textlink="">
      <xdr:nvSpPr>
        <xdr:cNvPr id="137" name="n_1aveValue【図書館】&#10;一人当たり面積">
          <a:extLst>
            <a:ext uri="{FF2B5EF4-FFF2-40B4-BE49-F238E27FC236}">
              <a16:creationId xmlns:a16="http://schemas.microsoft.com/office/drawing/2014/main" id="{91333987-71F4-4F7D-B8D9-188307A58C04}"/>
            </a:ext>
          </a:extLst>
        </xdr:cNvPr>
        <xdr:cNvSpPr txBox="1"/>
      </xdr:nvSpPr>
      <xdr:spPr>
        <a:xfrm>
          <a:off x="9391727" y="652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12082</xdr:rowOff>
    </xdr:from>
    <xdr:ext cx="469744" cy="259045"/>
    <xdr:sp macro="" textlink="">
      <xdr:nvSpPr>
        <xdr:cNvPr id="138" name="n_2aveValue【図書館】&#10;一人当たり面積">
          <a:extLst>
            <a:ext uri="{FF2B5EF4-FFF2-40B4-BE49-F238E27FC236}">
              <a16:creationId xmlns:a16="http://schemas.microsoft.com/office/drawing/2014/main" id="{58ADD78D-C6AA-4AB4-B1EA-4A9341B07A3B}"/>
            </a:ext>
          </a:extLst>
        </xdr:cNvPr>
        <xdr:cNvSpPr txBox="1"/>
      </xdr:nvSpPr>
      <xdr:spPr>
        <a:xfrm>
          <a:off x="8515427" y="652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23512</xdr:rowOff>
    </xdr:from>
    <xdr:ext cx="469744" cy="259045"/>
    <xdr:sp macro="" textlink="">
      <xdr:nvSpPr>
        <xdr:cNvPr id="139" name="n_3aveValue【図書館】&#10;一人当たり面積">
          <a:extLst>
            <a:ext uri="{FF2B5EF4-FFF2-40B4-BE49-F238E27FC236}">
              <a16:creationId xmlns:a16="http://schemas.microsoft.com/office/drawing/2014/main" id="{08F70B63-BBFA-48B8-9843-4AA670BFC4A6}"/>
            </a:ext>
          </a:extLst>
        </xdr:cNvPr>
        <xdr:cNvSpPr txBox="1"/>
      </xdr:nvSpPr>
      <xdr:spPr>
        <a:xfrm>
          <a:off x="7626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23512</xdr:rowOff>
    </xdr:from>
    <xdr:ext cx="469744" cy="259045"/>
    <xdr:sp macro="" textlink="">
      <xdr:nvSpPr>
        <xdr:cNvPr id="140" name="n_4aveValue【図書館】&#10;一人当たり面積">
          <a:extLst>
            <a:ext uri="{FF2B5EF4-FFF2-40B4-BE49-F238E27FC236}">
              <a16:creationId xmlns:a16="http://schemas.microsoft.com/office/drawing/2014/main" id="{ECF139F3-1C73-461D-8B0D-2FDDFB91A058}"/>
            </a:ext>
          </a:extLst>
        </xdr:cNvPr>
        <xdr:cNvSpPr txBox="1"/>
      </xdr:nvSpPr>
      <xdr:spPr>
        <a:xfrm>
          <a:off x="6737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49547</xdr:rowOff>
    </xdr:from>
    <xdr:ext cx="469744" cy="259045"/>
    <xdr:sp macro="" textlink="">
      <xdr:nvSpPr>
        <xdr:cNvPr id="141" name="n_1mainValue【図書館】&#10;一人当たり面積">
          <a:extLst>
            <a:ext uri="{FF2B5EF4-FFF2-40B4-BE49-F238E27FC236}">
              <a16:creationId xmlns:a16="http://schemas.microsoft.com/office/drawing/2014/main" id="{297B0748-E81E-42AF-9B1F-5D6A8A394EBE}"/>
            </a:ext>
          </a:extLst>
        </xdr:cNvPr>
        <xdr:cNvSpPr txBox="1"/>
      </xdr:nvSpPr>
      <xdr:spPr>
        <a:xfrm>
          <a:off x="93917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55262</xdr:rowOff>
    </xdr:from>
    <xdr:ext cx="469744" cy="259045"/>
    <xdr:sp macro="" textlink="">
      <xdr:nvSpPr>
        <xdr:cNvPr id="142" name="n_2mainValue【図書館】&#10;一人当たり面積">
          <a:extLst>
            <a:ext uri="{FF2B5EF4-FFF2-40B4-BE49-F238E27FC236}">
              <a16:creationId xmlns:a16="http://schemas.microsoft.com/office/drawing/2014/main" id="{9C9C576F-599A-43BE-9A3F-774B185F497D}"/>
            </a:ext>
          </a:extLst>
        </xdr:cNvPr>
        <xdr:cNvSpPr txBox="1"/>
      </xdr:nvSpPr>
      <xdr:spPr>
        <a:xfrm>
          <a:off x="8515427" y="691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55262</xdr:rowOff>
    </xdr:from>
    <xdr:ext cx="469744" cy="259045"/>
    <xdr:sp macro="" textlink="">
      <xdr:nvSpPr>
        <xdr:cNvPr id="143" name="n_3mainValue【図書館】&#10;一人当たり面積">
          <a:extLst>
            <a:ext uri="{FF2B5EF4-FFF2-40B4-BE49-F238E27FC236}">
              <a16:creationId xmlns:a16="http://schemas.microsoft.com/office/drawing/2014/main" id="{BF07871E-2E8B-420C-86C1-61B5C69E74C6}"/>
            </a:ext>
          </a:extLst>
        </xdr:cNvPr>
        <xdr:cNvSpPr txBox="1"/>
      </xdr:nvSpPr>
      <xdr:spPr>
        <a:xfrm>
          <a:off x="7626427" y="691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55262</xdr:rowOff>
    </xdr:from>
    <xdr:ext cx="469744" cy="259045"/>
    <xdr:sp macro="" textlink="">
      <xdr:nvSpPr>
        <xdr:cNvPr id="144" name="n_4mainValue【図書館】&#10;一人当たり面積">
          <a:extLst>
            <a:ext uri="{FF2B5EF4-FFF2-40B4-BE49-F238E27FC236}">
              <a16:creationId xmlns:a16="http://schemas.microsoft.com/office/drawing/2014/main" id="{185A900D-B8A6-488E-B7CE-9444A21B77CC}"/>
            </a:ext>
          </a:extLst>
        </xdr:cNvPr>
        <xdr:cNvSpPr txBox="1"/>
      </xdr:nvSpPr>
      <xdr:spPr>
        <a:xfrm>
          <a:off x="6737427" y="691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A9109570-5A83-452B-B110-44494E07CA0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47F935A7-332B-4323-9B66-15426B499BE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B463519E-7318-4EC4-B68E-A93A4D1B0F8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EFA012D2-DDA6-4BDB-8125-39970B0070E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B0706E74-1D57-4483-80F7-A1F46E8C39C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5E54C99F-13DA-496F-BE6E-D68C793AA76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12912C54-4B98-47E9-AAA9-6E9427680D0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35A44522-F25B-4345-8916-FD2FF23549E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41C47E72-3D18-425F-8D0C-7A0971EFE05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D044C3EB-A259-40F5-B46B-48EF9BDEF49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E2215FDB-9532-427A-A622-D4232759927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FC97DAD8-3876-4B68-898A-CF1AC953C1CD}"/>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FD45DAA6-C45D-4994-B5F9-1EE8DA940151}"/>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279BAA17-EF63-4086-8251-B2A5FF43C6E9}"/>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32F5A91E-B2BB-436B-9F6B-B5480DED3A2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569B71F9-77AA-4D42-AEC6-A4E187F7D9A2}"/>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C4F32808-424F-4FF7-A9B8-AB18B50D06D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FB96952B-054C-4C78-A26D-370391CA0A53}"/>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E686CB5B-1A45-44DB-96EC-6E9B941D7434}"/>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DB6DAEDC-3DFF-4579-8104-68CB6BD33195}"/>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B4AE3642-F21A-4D22-9ECC-1B94294D7806}"/>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38982925-CC83-4A2F-95CC-59F10C90F3D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A2A08D60-5988-4665-8A72-FB786E3D91C5}"/>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384051A2-7910-4101-AB6B-FB8FDF90367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id="{1CDE9CBA-98F1-4288-B649-0FE3F9F475B8}"/>
            </a:ext>
          </a:extLst>
        </xdr:cNvPr>
        <xdr:cNvCxnSpPr/>
      </xdr:nvCxnSpPr>
      <xdr:spPr>
        <a:xfrm flipV="1">
          <a:off x="4634865" y="95783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60B3CE36-6497-414A-8D24-722E0ED2F8E8}"/>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id="{123CD19C-E2A2-4234-85B4-02AE74943F56}"/>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2EA7C14A-F83A-4ECD-97AD-6911BB486459}"/>
            </a:ext>
          </a:extLst>
        </xdr:cNvPr>
        <xdr:cNvSpPr txBox="1"/>
      </xdr:nvSpPr>
      <xdr:spPr>
        <a:xfrm>
          <a:off x="4673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3" name="直線コネクタ 172">
          <a:extLst>
            <a:ext uri="{FF2B5EF4-FFF2-40B4-BE49-F238E27FC236}">
              <a16:creationId xmlns:a16="http://schemas.microsoft.com/office/drawing/2014/main" id="{162BEC62-0952-40EE-9A92-FB1A76DE4726}"/>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1922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5DBA8AD0-7622-49CC-BED2-8F46334F78A1}"/>
            </a:ext>
          </a:extLst>
        </xdr:cNvPr>
        <xdr:cNvSpPr txBox="1"/>
      </xdr:nvSpPr>
      <xdr:spPr>
        <a:xfrm>
          <a:off x="4673600" y="1028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5" name="フローチャート: 判断 174">
          <a:extLst>
            <a:ext uri="{FF2B5EF4-FFF2-40B4-BE49-F238E27FC236}">
              <a16:creationId xmlns:a16="http://schemas.microsoft.com/office/drawing/2014/main" id="{4971D3AF-8FBB-4044-A112-B9B0631CBFC3}"/>
            </a:ext>
          </a:extLst>
        </xdr:cNvPr>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170180</xdr:rowOff>
    </xdr:from>
    <xdr:to>
      <xdr:col>20</xdr:col>
      <xdr:colOff>38100</xdr:colOff>
      <xdr:row>60</xdr:row>
      <xdr:rowOff>100330</xdr:rowOff>
    </xdr:to>
    <xdr:sp macro="" textlink="">
      <xdr:nvSpPr>
        <xdr:cNvPr id="176" name="フローチャート: 判断 175">
          <a:extLst>
            <a:ext uri="{FF2B5EF4-FFF2-40B4-BE49-F238E27FC236}">
              <a16:creationId xmlns:a16="http://schemas.microsoft.com/office/drawing/2014/main" id="{CBFC3897-4E8E-4B6C-9531-B366DECB1B9A}"/>
            </a:ext>
          </a:extLst>
        </xdr:cNvPr>
        <xdr:cNvSpPr/>
      </xdr:nvSpPr>
      <xdr:spPr>
        <a:xfrm>
          <a:off x="3746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77" name="フローチャート: 判断 176">
          <a:extLst>
            <a:ext uri="{FF2B5EF4-FFF2-40B4-BE49-F238E27FC236}">
              <a16:creationId xmlns:a16="http://schemas.microsoft.com/office/drawing/2014/main" id="{CD261FBD-537E-4582-8238-217ABEDF994B}"/>
            </a:ext>
          </a:extLst>
        </xdr:cNvPr>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78" name="フローチャート: 判断 177">
          <a:extLst>
            <a:ext uri="{FF2B5EF4-FFF2-40B4-BE49-F238E27FC236}">
              <a16:creationId xmlns:a16="http://schemas.microsoft.com/office/drawing/2014/main" id="{0FABF5D9-37E8-4F6C-B6D1-742F74BE2B11}"/>
            </a:ext>
          </a:extLst>
        </xdr:cNvPr>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79" name="フローチャート: 判断 178">
          <a:extLst>
            <a:ext uri="{FF2B5EF4-FFF2-40B4-BE49-F238E27FC236}">
              <a16:creationId xmlns:a16="http://schemas.microsoft.com/office/drawing/2014/main" id="{5743D209-8B0B-41C4-8C98-C0AAC79FB31B}"/>
            </a:ext>
          </a:extLst>
        </xdr:cNvPr>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A5C9E36A-22CE-4C29-974A-BA0FE4DE8A0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17F2E009-A64A-4E43-A3B1-B2057ED253C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863C2F6D-9BD5-47B7-A2BE-240AC41B677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F04EC1BF-87B4-4A3E-9AC1-442D9C84B5B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06E1E58-D4AF-40A1-92E8-AF400829FA1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141605</xdr:rowOff>
    </xdr:from>
    <xdr:to>
      <xdr:col>24</xdr:col>
      <xdr:colOff>114300</xdr:colOff>
      <xdr:row>60</xdr:row>
      <xdr:rowOff>71755</xdr:rowOff>
    </xdr:to>
    <xdr:sp macro="" textlink="">
      <xdr:nvSpPr>
        <xdr:cNvPr id="185" name="楕円 184">
          <a:extLst>
            <a:ext uri="{FF2B5EF4-FFF2-40B4-BE49-F238E27FC236}">
              <a16:creationId xmlns:a16="http://schemas.microsoft.com/office/drawing/2014/main" id="{A816E3E5-6F9C-46B9-8F06-850C3684E323}"/>
            </a:ext>
          </a:extLst>
        </xdr:cNvPr>
        <xdr:cNvSpPr/>
      </xdr:nvSpPr>
      <xdr:spPr>
        <a:xfrm>
          <a:off x="45847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164482</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8CD075C8-FEC0-4B48-939E-63F25E116B60}"/>
            </a:ext>
          </a:extLst>
        </xdr:cNvPr>
        <xdr:cNvSpPr txBox="1"/>
      </xdr:nvSpPr>
      <xdr:spPr>
        <a:xfrm>
          <a:off x="4673600" y="1010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113030</xdr:rowOff>
    </xdr:from>
    <xdr:to>
      <xdr:col>20</xdr:col>
      <xdr:colOff>38100</xdr:colOff>
      <xdr:row>60</xdr:row>
      <xdr:rowOff>43180</xdr:rowOff>
    </xdr:to>
    <xdr:sp macro="" textlink="">
      <xdr:nvSpPr>
        <xdr:cNvPr id="187" name="楕円 186">
          <a:extLst>
            <a:ext uri="{FF2B5EF4-FFF2-40B4-BE49-F238E27FC236}">
              <a16:creationId xmlns:a16="http://schemas.microsoft.com/office/drawing/2014/main" id="{82D9AA02-026F-45F7-B678-C34D657E57E9}"/>
            </a:ext>
          </a:extLst>
        </xdr:cNvPr>
        <xdr:cNvSpPr/>
      </xdr:nvSpPr>
      <xdr:spPr>
        <a:xfrm>
          <a:off x="37465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163830</xdr:rowOff>
    </xdr:from>
    <xdr:to>
      <xdr:col>24</xdr:col>
      <xdr:colOff>63500</xdr:colOff>
      <xdr:row>60</xdr:row>
      <xdr:rowOff>20955</xdr:rowOff>
    </xdr:to>
    <xdr:cxnSp macro="">
      <xdr:nvCxnSpPr>
        <xdr:cNvPr id="188" name="直線コネクタ 187">
          <a:extLst>
            <a:ext uri="{FF2B5EF4-FFF2-40B4-BE49-F238E27FC236}">
              <a16:creationId xmlns:a16="http://schemas.microsoft.com/office/drawing/2014/main" id="{FAAC8343-205A-46C3-964A-799219E9EF37}"/>
            </a:ext>
          </a:extLst>
        </xdr:cNvPr>
        <xdr:cNvCxnSpPr/>
      </xdr:nvCxnSpPr>
      <xdr:spPr>
        <a:xfrm>
          <a:off x="3797300" y="1027938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86360</xdr:rowOff>
    </xdr:from>
    <xdr:to>
      <xdr:col>15</xdr:col>
      <xdr:colOff>101600</xdr:colOff>
      <xdr:row>60</xdr:row>
      <xdr:rowOff>16510</xdr:rowOff>
    </xdr:to>
    <xdr:sp macro="" textlink="">
      <xdr:nvSpPr>
        <xdr:cNvPr id="189" name="楕円 188">
          <a:extLst>
            <a:ext uri="{FF2B5EF4-FFF2-40B4-BE49-F238E27FC236}">
              <a16:creationId xmlns:a16="http://schemas.microsoft.com/office/drawing/2014/main" id="{60DDBCA6-78BE-4C4C-8C9F-F2156BB4F8BD}"/>
            </a:ext>
          </a:extLst>
        </xdr:cNvPr>
        <xdr:cNvSpPr/>
      </xdr:nvSpPr>
      <xdr:spPr>
        <a:xfrm>
          <a:off x="2857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137160</xdr:rowOff>
    </xdr:from>
    <xdr:to>
      <xdr:col>19</xdr:col>
      <xdr:colOff>177800</xdr:colOff>
      <xdr:row>59</xdr:row>
      <xdr:rowOff>163830</xdr:rowOff>
    </xdr:to>
    <xdr:cxnSp macro="">
      <xdr:nvCxnSpPr>
        <xdr:cNvPr id="190" name="直線コネクタ 189">
          <a:extLst>
            <a:ext uri="{FF2B5EF4-FFF2-40B4-BE49-F238E27FC236}">
              <a16:creationId xmlns:a16="http://schemas.microsoft.com/office/drawing/2014/main" id="{D427A6F7-04DC-4855-B8A7-8AA30F4A593E}"/>
            </a:ext>
          </a:extLst>
        </xdr:cNvPr>
        <xdr:cNvCxnSpPr/>
      </xdr:nvCxnSpPr>
      <xdr:spPr>
        <a:xfrm>
          <a:off x="2908300" y="102527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55880</xdr:rowOff>
    </xdr:from>
    <xdr:to>
      <xdr:col>10</xdr:col>
      <xdr:colOff>165100</xdr:colOff>
      <xdr:row>59</xdr:row>
      <xdr:rowOff>157480</xdr:rowOff>
    </xdr:to>
    <xdr:sp macro="" textlink="">
      <xdr:nvSpPr>
        <xdr:cNvPr id="191" name="楕円 190">
          <a:extLst>
            <a:ext uri="{FF2B5EF4-FFF2-40B4-BE49-F238E27FC236}">
              <a16:creationId xmlns:a16="http://schemas.microsoft.com/office/drawing/2014/main" id="{2456780A-EB10-4001-AFEE-06715B83813D}"/>
            </a:ext>
          </a:extLst>
        </xdr:cNvPr>
        <xdr:cNvSpPr/>
      </xdr:nvSpPr>
      <xdr:spPr>
        <a:xfrm>
          <a:off x="19685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106680</xdr:rowOff>
    </xdr:from>
    <xdr:to>
      <xdr:col>15</xdr:col>
      <xdr:colOff>50800</xdr:colOff>
      <xdr:row>59</xdr:row>
      <xdr:rowOff>137160</xdr:rowOff>
    </xdr:to>
    <xdr:cxnSp macro="">
      <xdr:nvCxnSpPr>
        <xdr:cNvPr id="192" name="直線コネクタ 191">
          <a:extLst>
            <a:ext uri="{FF2B5EF4-FFF2-40B4-BE49-F238E27FC236}">
              <a16:creationId xmlns:a16="http://schemas.microsoft.com/office/drawing/2014/main" id="{386E2344-9B61-4F56-85F1-1A0D4799F9E6}"/>
            </a:ext>
          </a:extLst>
        </xdr:cNvPr>
        <xdr:cNvCxnSpPr/>
      </xdr:nvCxnSpPr>
      <xdr:spPr>
        <a:xfrm>
          <a:off x="2019300" y="102222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31115</xdr:rowOff>
    </xdr:from>
    <xdr:to>
      <xdr:col>6</xdr:col>
      <xdr:colOff>38100</xdr:colOff>
      <xdr:row>59</xdr:row>
      <xdr:rowOff>132715</xdr:rowOff>
    </xdr:to>
    <xdr:sp macro="" textlink="">
      <xdr:nvSpPr>
        <xdr:cNvPr id="193" name="楕円 192">
          <a:extLst>
            <a:ext uri="{FF2B5EF4-FFF2-40B4-BE49-F238E27FC236}">
              <a16:creationId xmlns:a16="http://schemas.microsoft.com/office/drawing/2014/main" id="{22E694C2-3960-4DC2-8051-6C645A86FE84}"/>
            </a:ext>
          </a:extLst>
        </xdr:cNvPr>
        <xdr:cNvSpPr/>
      </xdr:nvSpPr>
      <xdr:spPr>
        <a:xfrm>
          <a:off x="10795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81915</xdr:rowOff>
    </xdr:from>
    <xdr:to>
      <xdr:col>10</xdr:col>
      <xdr:colOff>114300</xdr:colOff>
      <xdr:row>59</xdr:row>
      <xdr:rowOff>106680</xdr:rowOff>
    </xdr:to>
    <xdr:cxnSp macro="">
      <xdr:nvCxnSpPr>
        <xdr:cNvPr id="194" name="直線コネクタ 193">
          <a:extLst>
            <a:ext uri="{FF2B5EF4-FFF2-40B4-BE49-F238E27FC236}">
              <a16:creationId xmlns:a16="http://schemas.microsoft.com/office/drawing/2014/main" id="{F2A9B181-8AEC-4CB6-9285-F7BCAAB18A71}"/>
            </a:ext>
          </a:extLst>
        </xdr:cNvPr>
        <xdr:cNvCxnSpPr/>
      </xdr:nvCxnSpPr>
      <xdr:spPr>
        <a:xfrm>
          <a:off x="1130300" y="1019746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91457</xdr:rowOff>
    </xdr:from>
    <xdr:ext cx="405111" cy="259045"/>
    <xdr:sp macro="" textlink="">
      <xdr:nvSpPr>
        <xdr:cNvPr id="195" name="n_1aveValue【体育館・プール】&#10;有形固定資産減価償却率">
          <a:extLst>
            <a:ext uri="{FF2B5EF4-FFF2-40B4-BE49-F238E27FC236}">
              <a16:creationId xmlns:a16="http://schemas.microsoft.com/office/drawing/2014/main" id="{C4F9121C-7A6E-41C3-A950-B52D97A4CCA5}"/>
            </a:ext>
          </a:extLst>
        </xdr:cNvPr>
        <xdr:cNvSpPr txBox="1"/>
      </xdr:nvSpPr>
      <xdr:spPr>
        <a:xfrm>
          <a:off x="35820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95267</xdr:rowOff>
    </xdr:from>
    <xdr:ext cx="405111" cy="259045"/>
    <xdr:sp macro="" textlink="">
      <xdr:nvSpPr>
        <xdr:cNvPr id="196" name="n_2aveValue【体育館・プール】&#10;有形固定資産減価償却率">
          <a:extLst>
            <a:ext uri="{FF2B5EF4-FFF2-40B4-BE49-F238E27FC236}">
              <a16:creationId xmlns:a16="http://schemas.microsoft.com/office/drawing/2014/main" id="{2635295E-6BD2-44F5-8299-E36B5F11025E}"/>
            </a:ext>
          </a:extLst>
        </xdr:cNvPr>
        <xdr:cNvSpPr txBox="1"/>
      </xdr:nvSpPr>
      <xdr:spPr>
        <a:xfrm>
          <a:off x="2705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85742</xdr:rowOff>
    </xdr:from>
    <xdr:ext cx="405111" cy="259045"/>
    <xdr:sp macro="" textlink="">
      <xdr:nvSpPr>
        <xdr:cNvPr id="197" name="n_3aveValue【体育館・プール】&#10;有形固定資産減価償却率">
          <a:extLst>
            <a:ext uri="{FF2B5EF4-FFF2-40B4-BE49-F238E27FC236}">
              <a16:creationId xmlns:a16="http://schemas.microsoft.com/office/drawing/2014/main" id="{0666D75F-3ED2-43C9-AA10-8160A95405DE}"/>
            </a:ext>
          </a:extLst>
        </xdr:cNvPr>
        <xdr:cNvSpPr txBox="1"/>
      </xdr:nvSpPr>
      <xdr:spPr>
        <a:xfrm>
          <a:off x="1816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41927</xdr:rowOff>
    </xdr:from>
    <xdr:ext cx="405111" cy="259045"/>
    <xdr:sp macro="" textlink="">
      <xdr:nvSpPr>
        <xdr:cNvPr id="198" name="n_4aveValue【体育館・プール】&#10;有形固定資産減価償却率">
          <a:extLst>
            <a:ext uri="{FF2B5EF4-FFF2-40B4-BE49-F238E27FC236}">
              <a16:creationId xmlns:a16="http://schemas.microsoft.com/office/drawing/2014/main" id="{5E96B7A7-991B-4CB1-90DE-57BD2792A0F0}"/>
            </a:ext>
          </a:extLst>
        </xdr:cNvPr>
        <xdr:cNvSpPr txBox="1"/>
      </xdr:nvSpPr>
      <xdr:spPr>
        <a:xfrm>
          <a:off x="927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59707</xdr:rowOff>
    </xdr:from>
    <xdr:ext cx="405111" cy="259045"/>
    <xdr:sp macro="" textlink="">
      <xdr:nvSpPr>
        <xdr:cNvPr id="199" name="n_1mainValue【体育館・プール】&#10;有形固定資産減価償却率">
          <a:extLst>
            <a:ext uri="{FF2B5EF4-FFF2-40B4-BE49-F238E27FC236}">
              <a16:creationId xmlns:a16="http://schemas.microsoft.com/office/drawing/2014/main" id="{BA30CA02-ADE4-4E5D-AE9C-57315942E923}"/>
            </a:ext>
          </a:extLst>
        </xdr:cNvPr>
        <xdr:cNvSpPr txBox="1"/>
      </xdr:nvSpPr>
      <xdr:spPr>
        <a:xfrm>
          <a:off x="35820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33037</xdr:rowOff>
    </xdr:from>
    <xdr:ext cx="405111" cy="259045"/>
    <xdr:sp macro="" textlink="">
      <xdr:nvSpPr>
        <xdr:cNvPr id="200" name="n_2mainValue【体育館・プール】&#10;有形固定資産減価償却率">
          <a:extLst>
            <a:ext uri="{FF2B5EF4-FFF2-40B4-BE49-F238E27FC236}">
              <a16:creationId xmlns:a16="http://schemas.microsoft.com/office/drawing/2014/main" id="{DC528474-B29E-453A-84A6-A1C472A8CC00}"/>
            </a:ext>
          </a:extLst>
        </xdr:cNvPr>
        <xdr:cNvSpPr txBox="1"/>
      </xdr:nvSpPr>
      <xdr:spPr>
        <a:xfrm>
          <a:off x="2705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2557</xdr:rowOff>
    </xdr:from>
    <xdr:ext cx="405111" cy="259045"/>
    <xdr:sp macro="" textlink="">
      <xdr:nvSpPr>
        <xdr:cNvPr id="201" name="n_3mainValue【体育館・プール】&#10;有形固定資産減価償却率">
          <a:extLst>
            <a:ext uri="{FF2B5EF4-FFF2-40B4-BE49-F238E27FC236}">
              <a16:creationId xmlns:a16="http://schemas.microsoft.com/office/drawing/2014/main" id="{DBD5050B-C10B-4E30-84D6-62C5964A8576}"/>
            </a:ext>
          </a:extLst>
        </xdr:cNvPr>
        <xdr:cNvSpPr txBox="1"/>
      </xdr:nvSpPr>
      <xdr:spPr>
        <a:xfrm>
          <a:off x="18167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149242</xdr:rowOff>
    </xdr:from>
    <xdr:ext cx="405111" cy="259045"/>
    <xdr:sp macro="" textlink="">
      <xdr:nvSpPr>
        <xdr:cNvPr id="202" name="n_4mainValue【体育館・プール】&#10;有形固定資産減価償却率">
          <a:extLst>
            <a:ext uri="{FF2B5EF4-FFF2-40B4-BE49-F238E27FC236}">
              <a16:creationId xmlns:a16="http://schemas.microsoft.com/office/drawing/2014/main" id="{AE15BD4D-2B6A-46AC-BA4F-A68FB41BC87F}"/>
            </a:ext>
          </a:extLst>
        </xdr:cNvPr>
        <xdr:cNvSpPr txBox="1"/>
      </xdr:nvSpPr>
      <xdr:spPr>
        <a:xfrm>
          <a:off x="927744" y="992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91B699C5-9CCC-4607-A139-2E5152B4E54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F9C9EFA7-2D04-4F58-AF2D-F8A7BF07F82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ADD31AFE-3212-4D9F-963C-1CE8361B1F9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FA81C826-78F8-4642-873E-BC8F663F2B2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745DD51B-AA9F-4C67-ADE2-4FD946AC8C9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BA503C61-FF59-45B3-8FB8-4773AE160EB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054904C4-10DB-4C7F-BAE0-74A4723095F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3A5CBC8A-16C4-43EA-9A03-A003C343223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CC63126B-DFBD-41FE-9C0D-91DC29C273F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587C7761-D640-4D46-B59F-382B7C5F9C9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DD528D61-B185-4284-9CC8-8067EFAB54A1}"/>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FEBEFF61-BCA5-46B3-B816-3EB785AECBE6}"/>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4A573F43-A09F-4220-96AB-CBCB440FEA4D}"/>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B5C4366B-50B7-4CCC-A95A-BB12B465DE86}"/>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C171DF06-44FA-47F3-948C-E9F96E05A694}"/>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A4B495BD-C2FB-455E-8681-7970FCE355A3}"/>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29167E8E-786A-44C4-B8E7-6395FAFC983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713DBF7F-DFA2-4AB0-B956-B1DF6A4B48A8}"/>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BBD5AC84-25EA-45D3-91FE-C36A2D203A36}"/>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7B6D4DEB-8F15-4A81-9126-3BEF4670E727}"/>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23084A21-191B-472A-9AB7-6B0F0DA46687}"/>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695229D7-9634-4972-9D00-9A82BF1783CE}"/>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53D204F9-5443-4A5E-B7D6-1ECF87FD83D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A647D6BE-3DCD-4064-9506-DC62BD5CB35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14C63612-76B2-4589-A95A-6B7429B09C0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137160</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28693A30-90B4-4B6D-BE6B-F15A7391EC12}"/>
            </a:ext>
          </a:extLst>
        </xdr:cNvPr>
        <xdr:cNvCxnSpPr/>
      </xdr:nvCxnSpPr>
      <xdr:spPr>
        <a:xfrm flipV="1">
          <a:off x="10476865" y="9566910"/>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id="{C586480E-E93C-4A63-95C4-30A58A8BB709}"/>
            </a:ext>
          </a:extLst>
        </xdr:cNvPr>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C6B313D2-A81D-42CB-A6F8-871538A8A08C}"/>
            </a:ext>
          </a:extLst>
        </xdr:cNvPr>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83837</xdr:rowOff>
    </xdr:from>
    <xdr:ext cx="469744" cy="259045"/>
    <xdr:sp macro="" textlink="">
      <xdr:nvSpPr>
        <xdr:cNvPr id="231" name="【体育館・プール】&#10;一人当たり面積最大値テキスト">
          <a:extLst>
            <a:ext uri="{FF2B5EF4-FFF2-40B4-BE49-F238E27FC236}">
              <a16:creationId xmlns:a16="http://schemas.microsoft.com/office/drawing/2014/main" id="{EE0E7DA9-368E-49C3-94E2-B8D631EC1468}"/>
            </a:ext>
          </a:extLst>
        </xdr:cNvPr>
        <xdr:cNvSpPr txBox="1"/>
      </xdr:nvSpPr>
      <xdr:spPr>
        <a:xfrm>
          <a:off x="10515600" y="934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137160</xdr:rowOff>
    </xdr:from>
    <xdr:to>
      <xdr:col>55</xdr:col>
      <xdr:colOff>88900</xdr:colOff>
      <xdr:row>55</xdr:row>
      <xdr:rowOff>137160</xdr:rowOff>
    </xdr:to>
    <xdr:cxnSp macro="">
      <xdr:nvCxnSpPr>
        <xdr:cNvPr id="232" name="直線コネクタ 231">
          <a:extLst>
            <a:ext uri="{FF2B5EF4-FFF2-40B4-BE49-F238E27FC236}">
              <a16:creationId xmlns:a16="http://schemas.microsoft.com/office/drawing/2014/main" id="{050B0FA4-B22F-4AB7-A1DB-46B2EAA19808}"/>
            </a:ext>
          </a:extLst>
        </xdr:cNvPr>
        <xdr:cNvCxnSpPr/>
      </xdr:nvCxnSpPr>
      <xdr:spPr>
        <a:xfrm>
          <a:off x="10388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25961</xdr:rowOff>
    </xdr:from>
    <xdr:ext cx="469744" cy="259045"/>
    <xdr:sp macro="" textlink="">
      <xdr:nvSpPr>
        <xdr:cNvPr id="233" name="【体育館・プール】&#10;一人当たり面積平均値テキスト">
          <a:extLst>
            <a:ext uri="{FF2B5EF4-FFF2-40B4-BE49-F238E27FC236}">
              <a16:creationId xmlns:a16="http://schemas.microsoft.com/office/drawing/2014/main" id="{EABC97AA-82F5-4E85-AADB-6965FA32C126}"/>
            </a:ext>
          </a:extLst>
        </xdr:cNvPr>
        <xdr:cNvSpPr txBox="1"/>
      </xdr:nvSpPr>
      <xdr:spPr>
        <a:xfrm>
          <a:off x="10515600" y="106558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3084</xdr:rowOff>
    </xdr:from>
    <xdr:to>
      <xdr:col>55</xdr:col>
      <xdr:colOff>50800</xdr:colOff>
      <xdr:row>63</xdr:row>
      <xdr:rowOff>104684</xdr:rowOff>
    </xdr:to>
    <xdr:sp macro="" textlink="">
      <xdr:nvSpPr>
        <xdr:cNvPr id="234" name="フローチャート: 判断 233">
          <a:extLst>
            <a:ext uri="{FF2B5EF4-FFF2-40B4-BE49-F238E27FC236}">
              <a16:creationId xmlns:a16="http://schemas.microsoft.com/office/drawing/2014/main" id="{E8CB3214-40D0-4C12-890C-10D7619CBF90}"/>
            </a:ext>
          </a:extLst>
        </xdr:cNvPr>
        <xdr:cNvSpPr/>
      </xdr:nvSpPr>
      <xdr:spPr>
        <a:xfrm>
          <a:off x="10426700" y="1080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id="{F604F1E0-CBBD-4AF1-9A28-9FCE30498B12}"/>
            </a:ext>
          </a:extLst>
        </xdr:cNvPr>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117384</xdr:rowOff>
    </xdr:from>
    <xdr:to>
      <xdr:col>46</xdr:col>
      <xdr:colOff>38100</xdr:colOff>
      <xdr:row>63</xdr:row>
      <xdr:rowOff>47534</xdr:rowOff>
    </xdr:to>
    <xdr:sp macro="" textlink="">
      <xdr:nvSpPr>
        <xdr:cNvPr id="236" name="フローチャート: 判断 235">
          <a:extLst>
            <a:ext uri="{FF2B5EF4-FFF2-40B4-BE49-F238E27FC236}">
              <a16:creationId xmlns:a16="http://schemas.microsoft.com/office/drawing/2014/main" id="{4EF8BBD3-B3DE-4610-8DC0-F53F6CA42DF0}"/>
            </a:ext>
          </a:extLst>
        </xdr:cNvPr>
        <xdr:cNvSpPr/>
      </xdr:nvSpPr>
      <xdr:spPr>
        <a:xfrm>
          <a:off x="8699500" y="1074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171269</xdr:rowOff>
    </xdr:from>
    <xdr:to>
      <xdr:col>41</xdr:col>
      <xdr:colOff>101600</xdr:colOff>
      <xdr:row>63</xdr:row>
      <xdr:rowOff>101419</xdr:rowOff>
    </xdr:to>
    <xdr:sp macro="" textlink="">
      <xdr:nvSpPr>
        <xdr:cNvPr id="237" name="フローチャート: 判断 236">
          <a:extLst>
            <a:ext uri="{FF2B5EF4-FFF2-40B4-BE49-F238E27FC236}">
              <a16:creationId xmlns:a16="http://schemas.microsoft.com/office/drawing/2014/main" id="{605609FD-AF0B-4762-B258-AB1B27898395}"/>
            </a:ext>
          </a:extLst>
        </xdr:cNvPr>
        <xdr:cNvSpPr/>
      </xdr:nvSpPr>
      <xdr:spPr>
        <a:xfrm>
          <a:off x="7810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1451</xdr:rowOff>
    </xdr:from>
    <xdr:to>
      <xdr:col>36</xdr:col>
      <xdr:colOff>165100</xdr:colOff>
      <xdr:row>63</xdr:row>
      <xdr:rowOff>103051</xdr:rowOff>
    </xdr:to>
    <xdr:sp macro="" textlink="">
      <xdr:nvSpPr>
        <xdr:cNvPr id="238" name="フローチャート: 判断 237">
          <a:extLst>
            <a:ext uri="{FF2B5EF4-FFF2-40B4-BE49-F238E27FC236}">
              <a16:creationId xmlns:a16="http://schemas.microsoft.com/office/drawing/2014/main" id="{F1A6D9A8-5FDF-4091-A5FD-AE8A5D64B5E4}"/>
            </a:ext>
          </a:extLst>
        </xdr:cNvPr>
        <xdr:cNvSpPr/>
      </xdr:nvSpPr>
      <xdr:spPr>
        <a:xfrm>
          <a:off x="6921500" y="1080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89D970D3-5918-408D-94C5-4DB3446ACE8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FB7E51EE-FD2F-4244-94E0-99ED22445A0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7B65BF4C-A829-4957-A680-520A3C5A7D7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911AC39-9E7B-480A-95F3-B813484AE3D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7A6B795-A89E-41A3-BB02-CC05639A313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128815</xdr:rowOff>
    </xdr:from>
    <xdr:to>
      <xdr:col>55</xdr:col>
      <xdr:colOff>50800</xdr:colOff>
      <xdr:row>64</xdr:row>
      <xdr:rowOff>58965</xdr:rowOff>
    </xdr:to>
    <xdr:sp macro="" textlink="">
      <xdr:nvSpPr>
        <xdr:cNvPr id="244" name="楕円 243">
          <a:extLst>
            <a:ext uri="{FF2B5EF4-FFF2-40B4-BE49-F238E27FC236}">
              <a16:creationId xmlns:a16="http://schemas.microsoft.com/office/drawing/2014/main" id="{C3E99E8B-D170-406B-AD93-4BDD0A77A444}"/>
            </a:ext>
          </a:extLst>
        </xdr:cNvPr>
        <xdr:cNvSpPr/>
      </xdr:nvSpPr>
      <xdr:spPr>
        <a:xfrm>
          <a:off x="10426700" y="1093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43742</xdr:rowOff>
    </xdr:from>
    <xdr:ext cx="469744" cy="259045"/>
    <xdr:sp macro="" textlink="">
      <xdr:nvSpPr>
        <xdr:cNvPr id="245" name="【体育館・プール】&#10;一人当たり面積該当値テキスト">
          <a:extLst>
            <a:ext uri="{FF2B5EF4-FFF2-40B4-BE49-F238E27FC236}">
              <a16:creationId xmlns:a16="http://schemas.microsoft.com/office/drawing/2014/main" id="{9F6C0943-D0AF-4980-96F7-E39F4DBD3128}"/>
            </a:ext>
          </a:extLst>
        </xdr:cNvPr>
        <xdr:cNvSpPr txBox="1"/>
      </xdr:nvSpPr>
      <xdr:spPr>
        <a:xfrm>
          <a:off x="10515600" y="1084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128815</xdr:rowOff>
    </xdr:from>
    <xdr:to>
      <xdr:col>50</xdr:col>
      <xdr:colOff>165100</xdr:colOff>
      <xdr:row>64</xdr:row>
      <xdr:rowOff>58965</xdr:rowOff>
    </xdr:to>
    <xdr:sp macro="" textlink="">
      <xdr:nvSpPr>
        <xdr:cNvPr id="246" name="楕円 245">
          <a:extLst>
            <a:ext uri="{FF2B5EF4-FFF2-40B4-BE49-F238E27FC236}">
              <a16:creationId xmlns:a16="http://schemas.microsoft.com/office/drawing/2014/main" id="{2D7BA10E-25D9-4901-9607-3D81EA27C318}"/>
            </a:ext>
          </a:extLst>
        </xdr:cNvPr>
        <xdr:cNvSpPr/>
      </xdr:nvSpPr>
      <xdr:spPr>
        <a:xfrm>
          <a:off x="9588500" y="1093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8165</xdr:rowOff>
    </xdr:from>
    <xdr:to>
      <xdr:col>55</xdr:col>
      <xdr:colOff>0</xdr:colOff>
      <xdr:row>64</xdr:row>
      <xdr:rowOff>8165</xdr:rowOff>
    </xdr:to>
    <xdr:cxnSp macro="">
      <xdr:nvCxnSpPr>
        <xdr:cNvPr id="247" name="直線コネクタ 246">
          <a:extLst>
            <a:ext uri="{FF2B5EF4-FFF2-40B4-BE49-F238E27FC236}">
              <a16:creationId xmlns:a16="http://schemas.microsoft.com/office/drawing/2014/main" id="{64C52F7A-9ED8-43EE-80D6-348F9413F39C}"/>
            </a:ext>
          </a:extLst>
        </xdr:cNvPr>
        <xdr:cNvCxnSpPr/>
      </xdr:nvCxnSpPr>
      <xdr:spPr>
        <a:xfrm>
          <a:off x="9639300" y="109809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128815</xdr:rowOff>
    </xdr:from>
    <xdr:to>
      <xdr:col>46</xdr:col>
      <xdr:colOff>38100</xdr:colOff>
      <xdr:row>64</xdr:row>
      <xdr:rowOff>58965</xdr:rowOff>
    </xdr:to>
    <xdr:sp macro="" textlink="">
      <xdr:nvSpPr>
        <xdr:cNvPr id="248" name="楕円 247">
          <a:extLst>
            <a:ext uri="{FF2B5EF4-FFF2-40B4-BE49-F238E27FC236}">
              <a16:creationId xmlns:a16="http://schemas.microsoft.com/office/drawing/2014/main" id="{F10C0346-8ACF-4943-85C4-70A8B0E7C112}"/>
            </a:ext>
          </a:extLst>
        </xdr:cNvPr>
        <xdr:cNvSpPr/>
      </xdr:nvSpPr>
      <xdr:spPr>
        <a:xfrm>
          <a:off x="8699500" y="1093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8165</xdr:rowOff>
    </xdr:from>
    <xdr:to>
      <xdr:col>50</xdr:col>
      <xdr:colOff>114300</xdr:colOff>
      <xdr:row>64</xdr:row>
      <xdr:rowOff>8165</xdr:rowOff>
    </xdr:to>
    <xdr:cxnSp macro="">
      <xdr:nvCxnSpPr>
        <xdr:cNvPr id="249" name="直線コネクタ 248">
          <a:extLst>
            <a:ext uri="{FF2B5EF4-FFF2-40B4-BE49-F238E27FC236}">
              <a16:creationId xmlns:a16="http://schemas.microsoft.com/office/drawing/2014/main" id="{16AA914C-2DC7-422A-954F-B7C3AFF2A74D}"/>
            </a:ext>
          </a:extLst>
        </xdr:cNvPr>
        <xdr:cNvCxnSpPr/>
      </xdr:nvCxnSpPr>
      <xdr:spPr>
        <a:xfrm>
          <a:off x="8750300" y="109809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128815</xdr:rowOff>
    </xdr:from>
    <xdr:to>
      <xdr:col>41</xdr:col>
      <xdr:colOff>101600</xdr:colOff>
      <xdr:row>64</xdr:row>
      <xdr:rowOff>58965</xdr:rowOff>
    </xdr:to>
    <xdr:sp macro="" textlink="">
      <xdr:nvSpPr>
        <xdr:cNvPr id="250" name="楕円 249">
          <a:extLst>
            <a:ext uri="{FF2B5EF4-FFF2-40B4-BE49-F238E27FC236}">
              <a16:creationId xmlns:a16="http://schemas.microsoft.com/office/drawing/2014/main" id="{54089733-8A83-4F84-8A35-208F13E468BE}"/>
            </a:ext>
          </a:extLst>
        </xdr:cNvPr>
        <xdr:cNvSpPr/>
      </xdr:nvSpPr>
      <xdr:spPr>
        <a:xfrm>
          <a:off x="7810500" y="1093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8165</xdr:rowOff>
    </xdr:from>
    <xdr:to>
      <xdr:col>45</xdr:col>
      <xdr:colOff>177800</xdr:colOff>
      <xdr:row>64</xdr:row>
      <xdr:rowOff>8165</xdr:rowOff>
    </xdr:to>
    <xdr:cxnSp macro="">
      <xdr:nvCxnSpPr>
        <xdr:cNvPr id="251" name="直線コネクタ 250">
          <a:extLst>
            <a:ext uri="{FF2B5EF4-FFF2-40B4-BE49-F238E27FC236}">
              <a16:creationId xmlns:a16="http://schemas.microsoft.com/office/drawing/2014/main" id="{74494704-D0B7-48A8-BF28-2016CEBB8322}"/>
            </a:ext>
          </a:extLst>
        </xdr:cNvPr>
        <xdr:cNvCxnSpPr/>
      </xdr:nvCxnSpPr>
      <xdr:spPr>
        <a:xfrm>
          <a:off x="7861300" y="109809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128815</xdr:rowOff>
    </xdr:from>
    <xdr:to>
      <xdr:col>36</xdr:col>
      <xdr:colOff>165100</xdr:colOff>
      <xdr:row>64</xdr:row>
      <xdr:rowOff>58965</xdr:rowOff>
    </xdr:to>
    <xdr:sp macro="" textlink="">
      <xdr:nvSpPr>
        <xdr:cNvPr id="252" name="楕円 251">
          <a:extLst>
            <a:ext uri="{FF2B5EF4-FFF2-40B4-BE49-F238E27FC236}">
              <a16:creationId xmlns:a16="http://schemas.microsoft.com/office/drawing/2014/main" id="{C9FD6782-6B47-4BED-B70B-600F0538EB42}"/>
            </a:ext>
          </a:extLst>
        </xdr:cNvPr>
        <xdr:cNvSpPr/>
      </xdr:nvSpPr>
      <xdr:spPr>
        <a:xfrm>
          <a:off x="6921500" y="1093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8165</xdr:rowOff>
    </xdr:from>
    <xdr:to>
      <xdr:col>41</xdr:col>
      <xdr:colOff>50800</xdr:colOff>
      <xdr:row>64</xdr:row>
      <xdr:rowOff>8165</xdr:rowOff>
    </xdr:to>
    <xdr:cxnSp macro="">
      <xdr:nvCxnSpPr>
        <xdr:cNvPr id="253" name="直線コネクタ 252">
          <a:extLst>
            <a:ext uri="{FF2B5EF4-FFF2-40B4-BE49-F238E27FC236}">
              <a16:creationId xmlns:a16="http://schemas.microsoft.com/office/drawing/2014/main" id="{A72573BE-996B-4918-A5FC-99B00F598074}"/>
            </a:ext>
          </a:extLst>
        </xdr:cNvPr>
        <xdr:cNvCxnSpPr/>
      </xdr:nvCxnSpPr>
      <xdr:spPr>
        <a:xfrm>
          <a:off x="6972300" y="109809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a:extLst>
            <a:ext uri="{FF2B5EF4-FFF2-40B4-BE49-F238E27FC236}">
              <a16:creationId xmlns:a16="http://schemas.microsoft.com/office/drawing/2014/main" id="{A2DD02A0-4E6C-4C56-889B-E39CDE541C6F}"/>
            </a:ext>
          </a:extLst>
        </xdr:cNvPr>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64061</xdr:rowOff>
    </xdr:from>
    <xdr:ext cx="469744" cy="259045"/>
    <xdr:sp macro="" textlink="">
      <xdr:nvSpPr>
        <xdr:cNvPr id="255" name="n_2aveValue【体育館・プール】&#10;一人当たり面積">
          <a:extLst>
            <a:ext uri="{FF2B5EF4-FFF2-40B4-BE49-F238E27FC236}">
              <a16:creationId xmlns:a16="http://schemas.microsoft.com/office/drawing/2014/main" id="{DC94A0B0-9A06-4EB3-BD66-306208C03C65}"/>
            </a:ext>
          </a:extLst>
        </xdr:cNvPr>
        <xdr:cNvSpPr txBox="1"/>
      </xdr:nvSpPr>
      <xdr:spPr>
        <a:xfrm>
          <a:off x="8515427" y="1052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117946</xdr:rowOff>
    </xdr:from>
    <xdr:ext cx="469744" cy="259045"/>
    <xdr:sp macro="" textlink="">
      <xdr:nvSpPr>
        <xdr:cNvPr id="256" name="n_3aveValue【体育館・プール】&#10;一人当たり面積">
          <a:extLst>
            <a:ext uri="{FF2B5EF4-FFF2-40B4-BE49-F238E27FC236}">
              <a16:creationId xmlns:a16="http://schemas.microsoft.com/office/drawing/2014/main" id="{86BA818E-1199-49C5-9071-DD1D2F0F65CD}"/>
            </a:ext>
          </a:extLst>
        </xdr:cNvPr>
        <xdr:cNvSpPr txBox="1"/>
      </xdr:nvSpPr>
      <xdr:spPr>
        <a:xfrm>
          <a:off x="76264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119578</xdr:rowOff>
    </xdr:from>
    <xdr:ext cx="469744" cy="259045"/>
    <xdr:sp macro="" textlink="">
      <xdr:nvSpPr>
        <xdr:cNvPr id="257" name="n_4aveValue【体育館・プール】&#10;一人当たり面積">
          <a:extLst>
            <a:ext uri="{FF2B5EF4-FFF2-40B4-BE49-F238E27FC236}">
              <a16:creationId xmlns:a16="http://schemas.microsoft.com/office/drawing/2014/main" id="{6510F38E-178D-4F21-8252-7A3589E446EA}"/>
            </a:ext>
          </a:extLst>
        </xdr:cNvPr>
        <xdr:cNvSpPr txBox="1"/>
      </xdr:nvSpPr>
      <xdr:spPr>
        <a:xfrm>
          <a:off x="6737427" y="1057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50092</xdr:rowOff>
    </xdr:from>
    <xdr:ext cx="469744" cy="259045"/>
    <xdr:sp macro="" textlink="">
      <xdr:nvSpPr>
        <xdr:cNvPr id="258" name="n_1mainValue【体育館・プール】&#10;一人当たり面積">
          <a:extLst>
            <a:ext uri="{FF2B5EF4-FFF2-40B4-BE49-F238E27FC236}">
              <a16:creationId xmlns:a16="http://schemas.microsoft.com/office/drawing/2014/main" id="{863AFEFB-5D22-4AF6-8F59-42D1459449B7}"/>
            </a:ext>
          </a:extLst>
        </xdr:cNvPr>
        <xdr:cNvSpPr txBox="1"/>
      </xdr:nvSpPr>
      <xdr:spPr>
        <a:xfrm>
          <a:off x="9391727" y="1102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50092</xdr:rowOff>
    </xdr:from>
    <xdr:ext cx="469744" cy="259045"/>
    <xdr:sp macro="" textlink="">
      <xdr:nvSpPr>
        <xdr:cNvPr id="259" name="n_2mainValue【体育館・プール】&#10;一人当たり面積">
          <a:extLst>
            <a:ext uri="{FF2B5EF4-FFF2-40B4-BE49-F238E27FC236}">
              <a16:creationId xmlns:a16="http://schemas.microsoft.com/office/drawing/2014/main" id="{1A89DE27-57A5-4723-89F5-D29CE84BD478}"/>
            </a:ext>
          </a:extLst>
        </xdr:cNvPr>
        <xdr:cNvSpPr txBox="1"/>
      </xdr:nvSpPr>
      <xdr:spPr>
        <a:xfrm>
          <a:off x="8515427" y="1102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50092</xdr:rowOff>
    </xdr:from>
    <xdr:ext cx="469744" cy="259045"/>
    <xdr:sp macro="" textlink="">
      <xdr:nvSpPr>
        <xdr:cNvPr id="260" name="n_3mainValue【体育館・プール】&#10;一人当たり面積">
          <a:extLst>
            <a:ext uri="{FF2B5EF4-FFF2-40B4-BE49-F238E27FC236}">
              <a16:creationId xmlns:a16="http://schemas.microsoft.com/office/drawing/2014/main" id="{43D41E5A-9659-46E1-8FC6-E7D4E8AC2806}"/>
            </a:ext>
          </a:extLst>
        </xdr:cNvPr>
        <xdr:cNvSpPr txBox="1"/>
      </xdr:nvSpPr>
      <xdr:spPr>
        <a:xfrm>
          <a:off x="7626427" y="1102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50092</xdr:rowOff>
    </xdr:from>
    <xdr:ext cx="469744" cy="259045"/>
    <xdr:sp macro="" textlink="">
      <xdr:nvSpPr>
        <xdr:cNvPr id="261" name="n_4mainValue【体育館・プール】&#10;一人当たり面積">
          <a:extLst>
            <a:ext uri="{FF2B5EF4-FFF2-40B4-BE49-F238E27FC236}">
              <a16:creationId xmlns:a16="http://schemas.microsoft.com/office/drawing/2014/main" id="{DB17FB3B-3914-4CDB-8CFB-7DAB364C9C3E}"/>
            </a:ext>
          </a:extLst>
        </xdr:cNvPr>
        <xdr:cNvSpPr txBox="1"/>
      </xdr:nvSpPr>
      <xdr:spPr>
        <a:xfrm>
          <a:off x="6737427" y="1102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3519358B-0A6D-4622-A4FA-EF9E700FB89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978AA8F3-9237-41D0-8623-5D2900D096E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77F34B2A-661C-4530-8ABC-55D076991F9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5915D899-8206-464B-95F0-0E6A4BCEB8B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2BF4ACFF-E53D-439C-AAEA-39072C21E52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96235908-98E1-47B7-8A13-7B3E76C4866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8F0AF125-9C3A-47BF-87EC-8AB86684377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89101581-3101-46E0-ACEC-E87CA92668F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89E2F36A-EF72-49B5-843E-E38C726600C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DDB4E34B-2460-44AB-B696-D91143FC089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F6C56A24-466E-459E-9E37-6D26BD67741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4A7D7F8A-8E7C-4B01-8FC5-B437CED2B24E}"/>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D890868D-5FBD-461C-8AA3-F094A77C2726}"/>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F8C49F82-FB7D-4088-935A-3638212249B9}"/>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8706B81E-6FF1-4C12-A475-3C2901EE9AB8}"/>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1FF96A7A-C1F8-46CF-B3F0-E4FCF23671E3}"/>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D666F71A-3853-4D76-A0A8-C9CB21A54B99}"/>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EA631E0F-89F8-45D4-8BE5-D1443478AC74}"/>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37E275C2-BB28-4464-B0F8-8DD56CCD2436}"/>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9F6448C2-2559-4475-9EE0-83C5F7B72D6A}"/>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E24F027B-9937-4F8F-9F44-00F1F2119142}"/>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EFB5E0D0-E5CB-43FA-96D1-865D4C19ED34}"/>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790C909D-49DA-4B4A-85E0-AE71AD68BEF8}"/>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6B1A2268-D16D-41AD-81C7-2CB2D7FBC42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D659D6AB-9D0E-48AF-8A11-6592D1C52B0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105048</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396532F9-FEB0-4E83-A197-E417D9EED755}"/>
            </a:ext>
          </a:extLst>
        </xdr:cNvPr>
        <xdr:cNvCxnSpPr/>
      </xdr:nvCxnSpPr>
      <xdr:spPr>
        <a:xfrm flipV="1">
          <a:off x="4634865" y="13478148"/>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26178850-CF7B-4B96-92CC-EB1BE1953DD4}"/>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001A04FD-CD78-45AB-887F-DB82CAF7CE68}"/>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51725</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E6AC8F37-52E3-4416-AD1D-482074FFF6F7}"/>
            </a:ext>
          </a:extLst>
        </xdr:cNvPr>
        <xdr:cNvSpPr txBox="1"/>
      </xdr:nvSpPr>
      <xdr:spPr>
        <a:xfrm>
          <a:off x="4673600" y="13253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105048</xdr:rowOff>
    </xdr:from>
    <xdr:to>
      <xdr:col>24</xdr:col>
      <xdr:colOff>152400</xdr:colOff>
      <xdr:row>78</xdr:row>
      <xdr:rowOff>105048</xdr:rowOff>
    </xdr:to>
    <xdr:cxnSp macro="">
      <xdr:nvCxnSpPr>
        <xdr:cNvPr id="291" name="直線コネクタ 290">
          <a:extLst>
            <a:ext uri="{FF2B5EF4-FFF2-40B4-BE49-F238E27FC236}">
              <a16:creationId xmlns:a16="http://schemas.microsoft.com/office/drawing/2014/main" id="{A20683E0-3132-4A80-BFDF-B8A23857B8B9}"/>
            </a:ext>
          </a:extLst>
        </xdr:cNvPr>
        <xdr:cNvCxnSpPr/>
      </xdr:nvCxnSpPr>
      <xdr:spPr>
        <a:xfrm>
          <a:off x="4546600" y="13478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54264</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AEBE9F2F-C87F-4FB4-B29A-C289D88C18E1}"/>
            </a:ext>
          </a:extLst>
        </xdr:cNvPr>
        <xdr:cNvSpPr txBox="1"/>
      </xdr:nvSpPr>
      <xdr:spPr>
        <a:xfrm>
          <a:off x="4673600" y="14113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31387</xdr:rowOff>
    </xdr:from>
    <xdr:to>
      <xdr:col>24</xdr:col>
      <xdr:colOff>114300</xdr:colOff>
      <xdr:row>83</xdr:row>
      <xdr:rowOff>132987</xdr:rowOff>
    </xdr:to>
    <xdr:sp macro="" textlink="">
      <xdr:nvSpPr>
        <xdr:cNvPr id="293" name="フローチャート: 判断 292">
          <a:extLst>
            <a:ext uri="{FF2B5EF4-FFF2-40B4-BE49-F238E27FC236}">
              <a16:creationId xmlns:a16="http://schemas.microsoft.com/office/drawing/2014/main" id="{B4593CD9-80E6-478C-8E4D-12D6473AE9DD}"/>
            </a:ext>
          </a:extLst>
        </xdr:cNvPr>
        <xdr:cNvSpPr/>
      </xdr:nvSpPr>
      <xdr:spPr>
        <a:xfrm>
          <a:off x="45847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168548</xdr:rowOff>
    </xdr:from>
    <xdr:to>
      <xdr:col>20</xdr:col>
      <xdr:colOff>38100</xdr:colOff>
      <xdr:row>83</xdr:row>
      <xdr:rowOff>98698</xdr:rowOff>
    </xdr:to>
    <xdr:sp macro="" textlink="">
      <xdr:nvSpPr>
        <xdr:cNvPr id="294" name="フローチャート: 判断 293">
          <a:extLst>
            <a:ext uri="{FF2B5EF4-FFF2-40B4-BE49-F238E27FC236}">
              <a16:creationId xmlns:a16="http://schemas.microsoft.com/office/drawing/2014/main" id="{B1930EEE-66B1-43D9-9D4E-7481733A57FD}"/>
            </a:ext>
          </a:extLst>
        </xdr:cNvPr>
        <xdr:cNvSpPr/>
      </xdr:nvSpPr>
      <xdr:spPr>
        <a:xfrm>
          <a:off x="3746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155484</xdr:rowOff>
    </xdr:from>
    <xdr:to>
      <xdr:col>15</xdr:col>
      <xdr:colOff>101600</xdr:colOff>
      <xdr:row>83</xdr:row>
      <xdr:rowOff>85634</xdr:rowOff>
    </xdr:to>
    <xdr:sp macro="" textlink="">
      <xdr:nvSpPr>
        <xdr:cNvPr id="295" name="フローチャート: 判断 294">
          <a:extLst>
            <a:ext uri="{FF2B5EF4-FFF2-40B4-BE49-F238E27FC236}">
              <a16:creationId xmlns:a16="http://schemas.microsoft.com/office/drawing/2014/main" id="{52096FDF-F4EB-4BDE-A966-D968F8AA8480}"/>
            </a:ext>
          </a:extLst>
        </xdr:cNvPr>
        <xdr:cNvSpPr/>
      </xdr:nvSpPr>
      <xdr:spPr>
        <a:xfrm>
          <a:off x="2857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116295</xdr:rowOff>
    </xdr:from>
    <xdr:to>
      <xdr:col>10</xdr:col>
      <xdr:colOff>165100</xdr:colOff>
      <xdr:row>83</xdr:row>
      <xdr:rowOff>46445</xdr:rowOff>
    </xdr:to>
    <xdr:sp macro="" textlink="">
      <xdr:nvSpPr>
        <xdr:cNvPr id="296" name="フローチャート: 判断 295">
          <a:extLst>
            <a:ext uri="{FF2B5EF4-FFF2-40B4-BE49-F238E27FC236}">
              <a16:creationId xmlns:a16="http://schemas.microsoft.com/office/drawing/2014/main" id="{A1ED1561-4DFE-46D3-8CB4-F8F25BEF35F1}"/>
            </a:ext>
          </a:extLst>
        </xdr:cNvPr>
        <xdr:cNvSpPr/>
      </xdr:nvSpPr>
      <xdr:spPr>
        <a:xfrm>
          <a:off x="1968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114663</xdr:rowOff>
    </xdr:from>
    <xdr:to>
      <xdr:col>6</xdr:col>
      <xdr:colOff>38100</xdr:colOff>
      <xdr:row>83</xdr:row>
      <xdr:rowOff>44813</xdr:rowOff>
    </xdr:to>
    <xdr:sp macro="" textlink="">
      <xdr:nvSpPr>
        <xdr:cNvPr id="297" name="フローチャート: 判断 296">
          <a:extLst>
            <a:ext uri="{FF2B5EF4-FFF2-40B4-BE49-F238E27FC236}">
              <a16:creationId xmlns:a16="http://schemas.microsoft.com/office/drawing/2014/main" id="{A9720D1A-83D8-4734-A03F-ABFB9FE07317}"/>
            </a:ext>
          </a:extLst>
        </xdr:cNvPr>
        <xdr:cNvSpPr/>
      </xdr:nvSpPr>
      <xdr:spPr>
        <a:xfrm>
          <a:off x="1079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F4323A3C-4028-4BBD-BACC-8D9357AC7D4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B41F6151-B493-45AF-8B4D-0FE4241958E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D80D16D-4320-4244-BDCE-0E14A666028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BB56552E-7825-43D0-ACC1-4863CACB7EC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C78FD930-C3FB-4E74-9FB9-34CF83FCBF1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137523</xdr:rowOff>
    </xdr:from>
    <xdr:to>
      <xdr:col>24</xdr:col>
      <xdr:colOff>114300</xdr:colOff>
      <xdr:row>86</xdr:row>
      <xdr:rowOff>67673</xdr:rowOff>
    </xdr:to>
    <xdr:sp macro="" textlink="">
      <xdr:nvSpPr>
        <xdr:cNvPr id="303" name="楕円 302">
          <a:extLst>
            <a:ext uri="{FF2B5EF4-FFF2-40B4-BE49-F238E27FC236}">
              <a16:creationId xmlns:a16="http://schemas.microsoft.com/office/drawing/2014/main" id="{0CB342E5-9D14-4892-A9FD-27D0BDC91F7A}"/>
            </a:ext>
          </a:extLst>
        </xdr:cNvPr>
        <xdr:cNvSpPr/>
      </xdr:nvSpPr>
      <xdr:spPr>
        <a:xfrm>
          <a:off x="4584700" y="1471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115950</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BF5E5417-0E5E-412C-B89F-2C676962581F}"/>
            </a:ext>
          </a:extLst>
        </xdr:cNvPr>
        <xdr:cNvSpPr txBox="1"/>
      </xdr:nvSpPr>
      <xdr:spPr>
        <a:xfrm>
          <a:off x="4673600" y="1468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126093</xdr:rowOff>
    </xdr:from>
    <xdr:to>
      <xdr:col>20</xdr:col>
      <xdr:colOff>38100</xdr:colOff>
      <xdr:row>86</xdr:row>
      <xdr:rowOff>56243</xdr:rowOff>
    </xdr:to>
    <xdr:sp macro="" textlink="">
      <xdr:nvSpPr>
        <xdr:cNvPr id="305" name="楕円 304">
          <a:extLst>
            <a:ext uri="{FF2B5EF4-FFF2-40B4-BE49-F238E27FC236}">
              <a16:creationId xmlns:a16="http://schemas.microsoft.com/office/drawing/2014/main" id="{AEAD901B-FAC0-440D-9AB4-369FD20FF20B}"/>
            </a:ext>
          </a:extLst>
        </xdr:cNvPr>
        <xdr:cNvSpPr/>
      </xdr:nvSpPr>
      <xdr:spPr>
        <a:xfrm>
          <a:off x="3746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5443</xdr:rowOff>
    </xdr:from>
    <xdr:to>
      <xdr:col>24</xdr:col>
      <xdr:colOff>63500</xdr:colOff>
      <xdr:row>86</xdr:row>
      <xdr:rowOff>16873</xdr:rowOff>
    </xdr:to>
    <xdr:cxnSp macro="">
      <xdr:nvCxnSpPr>
        <xdr:cNvPr id="306" name="直線コネクタ 305">
          <a:extLst>
            <a:ext uri="{FF2B5EF4-FFF2-40B4-BE49-F238E27FC236}">
              <a16:creationId xmlns:a16="http://schemas.microsoft.com/office/drawing/2014/main" id="{1A35ECA8-11A2-4229-8B7A-886FBD1AEF68}"/>
            </a:ext>
          </a:extLst>
        </xdr:cNvPr>
        <xdr:cNvCxnSpPr/>
      </xdr:nvCxnSpPr>
      <xdr:spPr>
        <a:xfrm>
          <a:off x="3797300" y="14750143"/>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116295</xdr:rowOff>
    </xdr:from>
    <xdr:to>
      <xdr:col>15</xdr:col>
      <xdr:colOff>101600</xdr:colOff>
      <xdr:row>86</xdr:row>
      <xdr:rowOff>46445</xdr:rowOff>
    </xdr:to>
    <xdr:sp macro="" textlink="">
      <xdr:nvSpPr>
        <xdr:cNvPr id="307" name="楕円 306">
          <a:extLst>
            <a:ext uri="{FF2B5EF4-FFF2-40B4-BE49-F238E27FC236}">
              <a16:creationId xmlns:a16="http://schemas.microsoft.com/office/drawing/2014/main" id="{6F5471AF-C43D-45B7-8934-E310B216FE95}"/>
            </a:ext>
          </a:extLst>
        </xdr:cNvPr>
        <xdr:cNvSpPr/>
      </xdr:nvSpPr>
      <xdr:spPr>
        <a:xfrm>
          <a:off x="2857500" y="1468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167095</xdr:rowOff>
    </xdr:from>
    <xdr:to>
      <xdr:col>19</xdr:col>
      <xdr:colOff>177800</xdr:colOff>
      <xdr:row>86</xdr:row>
      <xdr:rowOff>5443</xdr:rowOff>
    </xdr:to>
    <xdr:cxnSp macro="">
      <xdr:nvCxnSpPr>
        <xdr:cNvPr id="308" name="直線コネクタ 307">
          <a:extLst>
            <a:ext uri="{FF2B5EF4-FFF2-40B4-BE49-F238E27FC236}">
              <a16:creationId xmlns:a16="http://schemas.microsoft.com/office/drawing/2014/main" id="{4D49F9CD-9E86-46A4-A0B6-8164DC96C922}"/>
            </a:ext>
          </a:extLst>
        </xdr:cNvPr>
        <xdr:cNvCxnSpPr/>
      </xdr:nvCxnSpPr>
      <xdr:spPr>
        <a:xfrm>
          <a:off x="2908300" y="14740345"/>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104866</xdr:rowOff>
    </xdr:from>
    <xdr:to>
      <xdr:col>10</xdr:col>
      <xdr:colOff>165100</xdr:colOff>
      <xdr:row>86</xdr:row>
      <xdr:rowOff>35016</xdr:rowOff>
    </xdr:to>
    <xdr:sp macro="" textlink="">
      <xdr:nvSpPr>
        <xdr:cNvPr id="309" name="楕円 308">
          <a:extLst>
            <a:ext uri="{FF2B5EF4-FFF2-40B4-BE49-F238E27FC236}">
              <a16:creationId xmlns:a16="http://schemas.microsoft.com/office/drawing/2014/main" id="{9D4EF027-A284-4FF5-B262-7C5598593BDC}"/>
            </a:ext>
          </a:extLst>
        </xdr:cNvPr>
        <xdr:cNvSpPr/>
      </xdr:nvSpPr>
      <xdr:spPr>
        <a:xfrm>
          <a:off x="1968500" y="1467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155666</xdr:rowOff>
    </xdr:from>
    <xdr:to>
      <xdr:col>15</xdr:col>
      <xdr:colOff>50800</xdr:colOff>
      <xdr:row>85</xdr:row>
      <xdr:rowOff>167095</xdr:rowOff>
    </xdr:to>
    <xdr:cxnSp macro="">
      <xdr:nvCxnSpPr>
        <xdr:cNvPr id="310" name="直線コネクタ 309">
          <a:extLst>
            <a:ext uri="{FF2B5EF4-FFF2-40B4-BE49-F238E27FC236}">
              <a16:creationId xmlns:a16="http://schemas.microsoft.com/office/drawing/2014/main" id="{18EE0322-83A4-4FDB-BB78-773D871A9EE5}"/>
            </a:ext>
          </a:extLst>
        </xdr:cNvPr>
        <xdr:cNvCxnSpPr/>
      </xdr:nvCxnSpPr>
      <xdr:spPr>
        <a:xfrm>
          <a:off x="2019300" y="14728916"/>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93436</xdr:rowOff>
    </xdr:from>
    <xdr:to>
      <xdr:col>6</xdr:col>
      <xdr:colOff>38100</xdr:colOff>
      <xdr:row>86</xdr:row>
      <xdr:rowOff>23586</xdr:rowOff>
    </xdr:to>
    <xdr:sp macro="" textlink="">
      <xdr:nvSpPr>
        <xdr:cNvPr id="311" name="楕円 310">
          <a:extLst>
            <a:ext uri="{FF2B5EF4-FFF2-40B4-BE49-F238E27FC236}">
              <a16:creationId xmlns:a16="http://schemas.microsoft.com/office/drawing/2014/main" id="{91C63B10-20F3-40D9-B3DE-DE8F47A7E620}"/>
            </a:ext>
          </a:extLst>
        </xdr:cNvPr>
        <xdr:cNvSpPr/>
      </xdr:nvSpPr>
      <xdr:spPr>
        <a:xfrm>
          <a:off x="1079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144236</xdr:rowOff>
    </xdr:from>
    <xdr:to>
      <xdr:col>10</xdr:col>
      <xdr:colOff>114300</xdr:colOff>
      <xdr:row>85</xdr:row>
      <xdr:rowOff>155666</xdr:rowOff>
    </xdr:to>
    <xdr:cxnSp macro="">
      <xdr:nvCxnSpPr>
        <xdr:cNvPr id="312" name="直線コネクタ 311">
          <a:extLst>
            <a:ext uri="{FF2B5EF4-FFF2-40B4-BE49-F238E27FC236}">
              <a16:creationId xmlns:a16="http://schemas.microsoft.com/office/drawing/2014/main" id="{6EE36A80-C119-42A7-A000-B44CDEDB869F}"/>
            </a:ext>
          </a:extLst>
        </xdr:cNvPr>
        <xdr:cNvCxnSpPr/>
      </xdr:nvCxnSpPr>
      <xdr:spPr>
        <a:xfrm>
          <a:off x="1130300" y="1471748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115225</xdr:rowOff>
    </xdr:from>
    <xdr:ext cx="405111" cy="259045"/>
    <xdr:sp macro="" textlink="">
      <xdr:nvSpPr>
        <xdr:cNvPr id="313" name="n_1aveValue【福祉施設】&#10;有形固定資産減価償却率">
          <a:extLst>
            <a:ext uri="{FF2B5EF4-FFF2-40B4-BE49-F238E27FC236}">
              <a16:creationId xmlns:a16="http://schemas.microsoft.com/office/drawing/2014/main" id="{3E486F62-105F-49AD-9333-4AD64D4E2BC9}"/>
            </a:ext>
          </a:extLst>
        </xdr:cNvPr>
        <xdr:cNvSpPr txBox="1"/>
      </xdr:nvSpPr>
      <xdr:spPr>
        <a:xfrm>
          <a:off x="3582044" y="1400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102161</xdr:rowOff>
    </xdr:from>
    <xdr:ext cx="405111" cy="259045"/>
    <xdr:sp macro="" textlink="">
      <xdr:nvSpPr>
        <xdr:cNvPr id="314" name="n_2aveValue【福祉施設】&#10;有形固定資産減価償却率">
          <a:extLst>
            <a:ext uri="{FF2B5EF4-FFF2-40B4-BE49-F238E27FC236}">
              <a16:creationId xmlns:a16="http://schemas.microsoft.com/office/drawing/2014/main" id="{625D7B9D-A30C-4C2B-BD60-11AE05633304}"/>
            </a:ext>
          </a:extLst>
        </xdr:cNvPr>
        <xdr:cNvSpPr txBox="1"/>
      </xdr:nvSpPr>
      <xdr:spPr>
        <a:xfrm>
          <a:off x="27057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62972</xdr:rowOff>
    </xdr:from>
    <xdr:ext cx="405111" cy="259045"/>
    <xdr:sp macro="" textlink="">
      <xdr:nvSpPr>
        <xdr:cNvPr id="315" name="n_3aveValue【福祉施設】&#10;有形固定資産減価償却率">
          <a:extLst>
            <a:ext uri="{FF2B5EF4-FFF2-40B4-BE49-F238E27FC236}">
              <a16:creationId xmlns:a16="http://schemas.microsoft.com/office/drawing/2014/main" id="{5A7852EE-5365-4F42-94D1-F4CAEE51100D}"/>
            </a:ext>
          </a:extLst>
        </xdr:cNvPr>
        <xdr:cNvSpPr txBox="1"/>
      </xdr:nvSpPr>
      <xdr:spPr>
        <a:xfrm>
          <a:off x="18167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61340</xdr:rowOff>
    </xdr:from>
    <xdr:ext cx="405111" cy="259045"/>
    <xdr:sp macro="" textlink="">
      <xdr:nvSpPr>
        <xdr:cNvPr id="316" name="n_4aveValue【福祉施設】&#10;有形固定資産減価償却率">
          <a:extLst>
            <a:ext uri="{FF2B5EF4-FFF2-40B4-BE49-F238E27FC236}">
              <a16:creationId xmlns:a16="http://schemas.microsoft.com/office/drawing/2014/main" id="{BDD2040C-6948-48EF-A40F-7769C6ACC7BB}"/>
            </a:ext>
          </a:extLst>
        </xdr:cNvPr>
        <xdr:cNvSpPr txBox="1"/>
      </xdr:nvSpPr>
      <xdr:spPr>
        <a:xfrm>
          <a:off x="927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47370</xdr:rowOff>
    </xdr:from>
    <xdr:ext cx="405111" cy="259045"/>
    <xdr:sp macro="" textlink="">
      <xdr:nvSpPr>
        <xdr:cNvPr id="317" name="n_1mainValue【福祉施設】&#10;有形固定資産減価償却率">
          <a:extLst>
            <a:ext uri="{FF2B5EF4-FFF2-40B4-BE49-F238E27FC236}">
              <a16:creationId xmlns:a16="http://schemas.microsoft.com/office/drawing/2014/main" id="{391EAC49-6C2F-4AD5-9688-CF7CC047ED63}"/>
            </a:ext>
          </a:extLst>
        </xdr:cNvPr>
        <xdr:cNvSpPr txBox="1"/>
      </xdr:nvSpPr>
      <xdr:spPr>
        <a:xfrm>
          <a:off x="3582044" y="1479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37572</xdr:rowOff>
    </xdr:from>
    <xdr:ext cx="405111" cy="259045"/>
    <xdr:sp macro="" textlink="">
      <xdr:nvSpPr>
        <xdr:cNvPr id="318" name="n_2mainValue【福祉施設】&#10;有形固定資産減価償却率">
          <a:extLst>
            <a:ext uri="{FF2B5EF4-FFF2-40B4-BE49-F238E27FC236}">
              <a16:creationId xmlns:a16="http://schemas.microsoft.com/office/drawing/2014/main" id="{4665B715-40CB-4E37-8D75-120814C4E2A7}"/>
            </a:ext>
          </a:extLst>
        </xdr:cNvPr>
        <xdr:cNvSpPr txBox="1"/>
      </xdr:nvSpPr>
      <xdr:spPr>
        <a:xfrm>
          <a:off x="2705744" y="1478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26143</xdr:rowOff>
    </xdr:from>
    <xdr:ext cx="405111" cy="259045"/>
    <xdr:sp macro="" textlink="">
      <xdr:nvSpPr>
        <xdr:cNvPr id="319" name="n_3mainValue【福祉施設】&#10;有形固定資産減価償却率">
          <a:extLst>
            <a:ext uri="{FF2B5EF4-FFF2-40B4-BE49-F238E27FC236}">
              <a16:creationId xmlns:a16="http://schemas.microsoft.com/office/drawing/2014/main" id="{DC4BBD35-CF35-4F9E-AAE2-EDBBEAEBEA52}"/>
            </a:ext>
          </a:extLst>
        </xdr:cNvPr>
        <xdr:cNvSpPr txBox="1"/>
      </xdr:nvSpPr>
      <xdr:spPr>
        <a:xfrm>
          <a:off x="1816744" y="1477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14713</xdr:rowOff>
    </xdr:from>
    <xdr:ext cx="405111" cy="259045"/>
    <xdr:sp macro="" textlink="">
      <xdr:nvSpPr>
        <xdr:cNvPr id="320" name="n_4mainValue【福祉施設】&#10;有形固定資産減価償却率">
          <a:extLst>
            <a:ext uri="{FF2B5EF4-FFF2-40B4-BE49-F238E27FC236}">
              <a16:creationId xmlns:a16="http://schemas.microsoft.com/office/drawing/2014/main" id="{8C4A5092-9B3C-4106-BC56-BCE975955E7A}"/>
            </a:ext>
          </a:extLst>
        </xdr:cNvPr>
        <xdr:cNvSpPr txBox="1"/>
      </xdr:nvSpPr>
      <xdr:spPr>
        <a:xfrm>
          <a:off x="927744" y="1475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EFFEF9B4-EFC6-45AF-B700-A0FB4F74326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3C265132-EEE0-4728-BEA2-FD6ACDA3E49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DB22957D-D894-4C31-A53C-189499639B8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5F7F6031-022F-4530-8AC3-320E382760E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61339168-A155-444E-9D32-5F58B21D172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B4DD6524-BCEA-4E66-841C-97A6F8C68CC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C6C7BFC6-13D0-4533-989C-5182EA4AFEA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9A855515-3590-40F3-91AA-4F749A11EF1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98CBAD43-99F0-4D1E-A84B-A444E640684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BF36A333-B8EB-488E-8BF2-CBFC2A6E8ED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718A35F1-A697-479D-B7BA-EFA4E2EA3764}"/>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B4AC98D1-167A-4BFB-957F-AF64117C38B9}"/>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8A91B4F2-7BB4-4DAD-810E-4CE83DABDF9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A4601825-E107-4BAD-888C-F0E5164FB106}"/>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37794038-45D2-42AB-A2B8-99693B732B22}"/>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A8B16666-0527-4417-AB3B-F6FE5CEEAC9B}"/>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C2DABF7F-AAD9-445C-B78A-629385F4F26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E8A21C02-C8A5-4BC6-BA78-631F2348529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C96F3204-8018-4CDD-8D2F-A13DEBC5A3C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96FEF207-5C9C-48EB-8759-ACB1471070A0}"/>
            </a:ext>
          </a:extLst>
        </xdr:cNvPr>
        <xdr:cNvCxnSpPr/>
      </xdr:nvCxnSpPr>
      <xdr:spPr>
        <a:xfrm flipV="1">
          <a:off x="10476865" y="13434061"/>
          <a:ext cx="0" cy="1217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8EF3342C-22B3-4A40-82EE-782DA161BFD5}"/>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B6BAD35E-0A78-4DE9-A01B-7C85B40A568D}"/>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3" name="【福祉施設】&#10;一人当たり面積最大値テキスト">
          <a:extLst>
            <a:ext uri="{FF2B5EF4-FFF2-40B4-BE49-F238E27FC236}">
              <a16:creationId xmlns:a16="http://schemas.microsoft.com/office/drawing/2014/main" id="{470827EB-91D6-4EFC-A520-0FE740C628F3}"/>
            </a:ext>
          </a:extLst>
        </xdr:cNvPr>
        <xdr:cNvSpPr txBox="1"/>
      </xdr:nvSpPr>
      <xdr:spPr>
        <a:xfrm>
          <a:off x="10515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4" name="直線コネクタ 343">
          <a:extLst>
            <a:ext uri="{FF2B5EF4-FFF2-40B4-BE49-F238E27FC236}">
              <a16:creationId xmlns:a16="http://schemas.microsoft.com/office/drawing/2014/main" id="{B4E77ECA-4021-44BF-A3DA-362B474857DB}"/>
            </a:ext>
          </a:extLst>
        </xdr:cNvPr>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33038</xdr:rowOff>
    </xdr:from>
    <xdr:ext cx="469744" cy="259045"/>
    <xdr:sp macro="" textlink="">
      <xdr:nvSpPr>
        <xdr:cNvPr id="345" name="【福祉施設】&#10;一人当たり面積平均値テキスト">
          <a:extLst>
            <a:ext uri="{FF2B5EF4-FFF2-40B4-BE49-F238E27FC236}">
              <a16:creationId xmlns:a16="http://schemas.microsoft.com/office/drawing/2014/main" id="{43FCB9BA-4D42-47BB-970D-6E28173218AF}"/>
            </a:ext>
          </a:extLst>
        </xdr:cNvPr>
        <xdr:cNvSpPr txBox="1"/>
      </xdr:nvSpPr>
      <xdr:spPr>
        <a:xfrm>
          <a:off x="10515600" y="14091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10161</xdr:rowOff>
    </xdr:from>
    <xdr:to>
      <xdr:col>55</xdr:col>
      <xdr:colOff>50800</xdr:colOff>
      <xdr:row>83</xdr:row>
      <xdr:rowOff>111761</xdr:rowOff>
    </xdr:to>
    <xdr:sp macro="" textlink="">
      <xdr:nvSpPr>
        <xdr:cNvPr id="346" name="フローチャート: 判断 345">
          <a:extLst>
            <a:ext uri="{FF2B5EF4-FFF2-40B4-BE49-F238E27FC236}">
              <a16:creationId xmlns:a16="http://schemas.microsoft.com/office/drawing/2014/main" id="{8923E215-B8A4-4EE6-98D8-947DC05200A7}"/>
            </a:ext>
          </a:extLst>
        </xdr:cNvPr>
        <xdr:cNvSpPr/>
      </xdr:nvSpPr>
      <xdr:spPr>
        <a:xfrm>
          <a:off x="10426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xdr:rowOff>
    </xdr:from>
    <xdr:to>
      <xdr:col>50</xdr:col>
      <xdr:colOff>165100</xdr:colOff>
      <xdr:row>83</xdr:row>
      <xdr:rowOff>106045</xdr:rowOff>
    </xdr:to>
    <xdr:sp macro="" textlink="">
      <xdr:nvSpPr>
        <xdr:cNvPr id="347" name="フローチャート: 判断 346">
          <a:extLst>
            <a:ext uri="{FF2B5EF4-FFF2-40B4-BE49-F238E27FC236}">
              <a16:creationId xmlns:a16="http://schemas.microsoft.com/office/drawing/2014/main" id="{9D92E37C-95CA-4D83-A868-C3CC723FF667}"/>
            </a:ext>
          </a:extLst>
        </xdr:cNvPr>
        <xdr:cNvSpPr/>
      </xdr:nvSpPr>
      <xdr:spPr>
        <a:xfrm>
          <a:off x="9588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48" name="フローチャート: 判断 347">
          <a:extLst>
            <a:ext uri="{FF2B5EF4-FFF2-40B4-BE49-F238E27FC236}">
              <a16:creationId xmlns:a16="http://schemas.microsoft.com/office/drawing/2014/main" id="{B7E3CBA2-9F3D-42B7-9681-992944A62B84}"/>
            </a:ext>
          </a:extLst>
        </xdr:cNvPr>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49" name="フローチャート: 判断 348">
          <a:extLst>
            <a:ext uri="{FF2B5EF4-FFF2-40B4-BE49-F238E27FC236}">
              <a16:creationId xmlns:a16="http://schemas.microsoft.com/office/drawing/2014/main" id="{D35B82D3-9269-47E4-8D54-ED17D7260316}"/>
            </a:ext>
          </a:extLst>
        </xdr:cNvPr>
        <xdr:cNvSpPr/>
      </xdr:nvSpPr>
      <xdr:spPr>
        <a:xfrm>
          <a:off x="781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50164</xdr:rowOff>
    </xdr:from>
    <xdr:to>
      <xdr:col>36</xdr:col>
      <xdr:colOff>165100</xdr:colOff>
      <xdr:row>83</xdr:row>
      <xdr:rowOff>151764</xdr:rowOff>
    </xdr:to>
    <xdr:sp macro="" textlink="">
      <xdr:nvSpPr>
        <xdr:cNvPr id="350" name="フローチャート: 判断 349">
          <a:extLst>
            <a:ext uri="{FF2B5EF4-FFF2-40B4-BE49-F238E27FC236}">
              <a16:creationId xmlns:a16="http://schemas.microsoft.com/office/drawing/2014/main" id="{19ED02FC-8967-46E0-B741-91CC3225BD5D}"/>
            </a:ext>
          </a:extLst>
        </xdr:cNvPr>
        <xdr:cNvSpPr/>
      </xdr:nvSpPr>
      <xdr:spPr>
        <a:xfrm>
          <a:off x="6921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6AE07133-CD08-44B8-BA7E-A537D2CEE37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EE227401-86AB-4279-8A01-6E9947C01D8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D0140271-19B5-4A9E-BD51-7CB359C7162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740812BF-07E7-4469-B6A2-FC8AB9C201E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C1D5AF0B-804E-4788-BB7C-A09D2D0909F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33020</xdr:rowOff>
    </xdr:from>
    <xdr:to>
      <xdr:col>55</xdr:col>
      <xdr:colOff>50800</xdr:colOff>
      <xdr:row>84</xdr:row>
      <xdr:rowOff>134620</xdr:rowOff>
    </xdr:to>
    <xdr:sp macro="" textlink="">
      <xdr:nvSpPr>
        <xdr:cNvPr id="356" name="楕円 355">
          <a:extLst>
            <a:ext uri="{FF2B5EF4-FFF2-40B4-BE49-F238E27FC236}">
              <a16:creationId xmlns:a16="http://schemas.microsoft.com/office/drawing/2014/main" id="{9FAA50F3-26BD-4902-90BB-B51020374E99}"/>
            </a:ext>
          </a:extLst>
        </xdr:cNvPr>
        <xdr:cNvSpPr/>
      </xdr:nvSpPr>
      <xdr:spPr>
        <a:xfrm>
          <a:off x="104267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11447</xdr:rowOff>
    </xdr:from>
    <xdr:ext cx="469744" cy="259045"/>
    <xdr:sp macro="" textlink="">
      <xdr:nvSpPr>
        <xdr:cNvPr id="357" name="【福祉施設】&#10;一人当たり面積該当値テキスト">
          <a:extLst>
            <a:ext uri="{FF2B5EF4-FFF2-40B4-BE49-F238E27FC236}">
              <a16:creationId xmlns:a16="http://schemas.microsoft.com/office/drawing/2014/main" id="{0774595C-89C8-4EED-8903-BA6E310AC48D}"/>
            </a:ext>
          </a:extLst>
        </xdr:cNvPr>
        <xdr:cNvSpPr txBox="1"/>
      </xdr:nvSpPr>
      <xdr:spPr>
        <a:xfrm>
          <a:off x="10515600"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33020</xdr:rowOff>
    </xdr:from>
    <xdr:to>
      <xdr:col>50</xdr:col>
      <xdr:colOff>165100</xdr:colOff>
      <xdr:row>84</xdr:row>
      <xdr:rowOff>134620</xdr:rowOff>
    </xdr:to>
    <xdr:sp macro="" textlink="">
      <xdr:nvSpPr>
        <xdr:cNvPr id="358" name="楕円 357">
          <a:extLst>
            <a:ext uri="{FF2B5EF4-FFF2-40B4-BE49-F238E27FC236}">
              <a16:creationId xmlns:a16="http://schemas.microsoft.com/office/drawing/2014/main" id="{E762CAD3-2438-4497-BCE1-1CE6275C70FE}"/>
            </a:ext>
          </a:extLst>
        </xdr:cNvPr>
        <xdr:cNvSpPr/>
      </xdr:nvSpPr>
      <xdr:spPr>
        <a:xfrm>
          <a:off x="9588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83820</xdr:rowOff>
    </xdr:from>
    <xdr:to>
      <xdr:col>55</xdr:col>
      <xdr:colOff>0</xdr:colOff>
      <xdr:row>84</xdr:row>
      <xdr:rowOff>83820</xdr:rowOff>
    </xdr:to>
    <xdr:cxnSp macro="">
      <xdr:nvCxnSpPr>
        <xdr:cNvPr id="359" name="直線コネクタ 358">
          <a:extLst>
            <a:ext uri="{FF2B5EF4-FFF2-40B4-BE49-F238E27FC236}">
              <a16:creationId xmlns:a16="http://schemas.microsoft.com/office/drawing/2014/main" id="{2E546F85-4005-4041-AB03-5A17A8208A7A}"/>
            </a:ext>
          </a:extLst>
        </xdr:cNvPr>
        <xdr:cNvCxnSpPr/>
      </xdr:nvCxnSpPr>
      <xdr:spPr>
        <a:xfrm>
          <a:off x="9639300" y="14485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33020</xdr:rowOff>
    </xdr:from>
    <xdr:to>
      <xdr:col>46</xdr:col>
      <xdr:colOff>38100</xdr:colOff>
      <xdr:row>84</xdr:row>
      <xdr:rowOff>134620</xdr:rowOff>
    </xdr:to>
    <xdr:sp macro="" textlink="">
      <xdr:nvSpPr>
        <xdr:cNvPr id="360" name="楕円 359">
          <a:extLst>
            <a:ext uri="{FF2B5EF4-FFF2-40B4-BE49-F238E27FC236}">
              <a16:creationId xmlns:a16="http://schemas.microsoft.com/office/drawing/2014/main" id="{94770690-DAA5-4F52-8CA1-C3977128DC0D}"/>
            </a:ext>
          </a:extLst>
        </xdr:cNvPr>
        <xdr:cNvSpPr/>
      </xdr:nvSpPr>
      <xdr:spPr>
        <a:xfrm>
          <a:off x="8699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83820</xdr:rowOff>
    </xdr:from>
    <xdr:to>
      <xdr:col>50</xdr:col>
      <xdr:colOff>114300</xdr:colOff>
      <xdr:row>84</xdr:row>
      <xdr:rowOff>83820</xdr:rowOff>
    </xdr:to>
    <xdr:cxnSp macro="">
      <xdr:nvCxnSpPr>
        <xdr:cNvPr id="361" name="直線コネクタ 360">
          <a:extLst>
            <a:ext uri="{FF2B5EF4-FFF2-40B4-BE49-F238E27FC236}">
              <a16:creationId xmlns:a16="http://schemas.microsoft.com/office/drawing/2014/main" id="{1EB28FD2-2B91-4B60-8E65-BBB0B2A82722}"/>
            </a:ext>
          </a:extLst>
        </xdr:cNvPr>
        <xdr:cNvCxnSpPr/>
      </xdr:nvCxnSpPr>
      <xdr:spPr>
        <a:xfrm>
          <a:off x="8750300" y="1448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38736</xdr:rowOff>
    </xdr:from>
    <xdr:to>
      <xdr:col>41</xdr:col>
      <xdr:colOff>101600</xdr:colOff>
      <xdr:row>84</xdr:row>
      <xdr:rowOff>140336</xdr:rowOff>
    </xdr:to>
    <xdr:sp macro="" textlink="">
      <xdr:nvSpPr>
        <xdr:cNvPr id="362" name="楕円 361">
          <a:extLst>
            <a:ext uri="{FF2B5EF4-FFF2-40B4-BE49-F238E27FC236}">
              <a16:creationId xmlns:a16="http://schemas.microsoft.com/office/drawing/2014/main" id="{02A0E54B-FDF4-4FC9-A01D-2BE145E5BF59}"/>
            </a:ext>
          </a:extLst>
        </xdr:cNvPr>
        <xdr:cNvSpPr/>
      </xdr:nvSpPr>
      <xdr:spPr>
        <a:xfrm>
          <a:off x="78105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83820</xdr:rowOff>
    </xdr:from>
    <xdr:to>
      <xdr:col>45</xdr:col>
      <xdr:colOff>177800</xdr:colOff>
      <xdr:row>84</xdr:row>
      <xdr:rowOff>89536</xdr:rowOff>
    </xdr:to>
    <xdr:cxnSp macro="">
      <xdr:nvCxnSpPr>
        <xdr:cNvPr id="363" name="直線コネクタ 362">
          <a:extLst>
            <a:ext uri="{FF2B5EF4-FFF2-40B4-BE49-F238E27FC236}">
              <a16:creationId xmlns:a16="http://schemas.microsoft.com/office/drawing/2014/main" id="{667A27AF-9D75-4D27-8398-68B5058B2990}"/>
            </a:ext>
          </a:extLst>
        </xdr:cNvPr>
        <xdr:cNvCxnSpPr/>
      </xdr:nvCxnSpPr>
      <xdr:spPr>
        <a:xfrm flipV="1">
          <a:off x="7861300" y="1448562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38736</xdr:rowOff>
    </xdr:from>
    <xdr:to>
      <xdr:col>36</xdr:col>
      <xdr:colOff>165100</xdr:colOff>
      <xdr:row>84</xdr:row>
      <xdr:rowOff>140336</xdr:rowOff>
    </xdr:to>
    <xdr:sp macro="" textlink="">
      <xdr:nvSpPr>
        <xdr:cNvPr id="364" name="楕円 363">
          <a:extLst>
            <a:ext uri="{FF2B5EF4-FFF2-40B4-BE49-F238E27FC236}">
              <a16:creationId xmlns:a16="http://schemas.microsoft.com/office/drawing/2014/main" id="{68FE4A6E-2D2A-434A-AD91-8069564ACB0B}"/>
            </a:ext>
          </a:extLst>
        </xdr:cNvPr>
        <xdr:cNvSpPr/>
      </xdr:nvSpPr>
      <xdr:spPr>
        <a:xfrm>
          <a:off x="69215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89536</xdr:rowOff>
    </xdr:from>
    <xdr:to>
      <xdr:col>41</xdr:col>
      <xdr:colOff>50800</xdr:colOff>
      <xdr:row>84</xdr:row>
      <xdr:rowOff>89536</xdr:rowOff>
    </xdr:to>
    <xdr:cxnSp macro="">
      <xdr:nvCxnSpPr>
        <xdr:cNvPr id="365" name="直線コネクタ 364">
          <a:extLst>
            <a:ext uri="{FF2B5EF4-FFF2-40B4-BE49-F238E27FC236}">
              <a16:creationId xmlns:a16="http://schemas.microsoft.com/office/drawing/2014/main" id="{71588E74-6B21-46D4-BABD-380C4EA48FB9}"/>
            </a:ext>
          </a:extLst>
        </xdr:cNvPr>
        <xdr:cNvCxnSpPr/>
      </xdr:nvCxnSpPr>
      <xdr:spPr>
        <a:xfrm>
          <a:off x="6972300" y="14491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122572</xdr:rowOff>
    </xdr:from>
    <xdr:ext cx="469744" cy="259045"/>
    <xdr:sp macro="" textlink="">
      <xdr:nvSpPr>
        <xdr:cNvPr id="366" name="n_1aveValue【福祉施設】&#10;一人当たり面積">
          <a:extLst>
            <a:ext uri="{FF2B5EF4-FFF2-40B4-BE49-F238E27FC236}">
              <a16:creationId xmlns:a16="http://schemas.microsoft.com/office/drawing/2014/main" id="{3564A344-5794-40A9-AAC7-100A63F34B24}"/>
            </a:ext>
          </a:extLst>
        </xdr:cNvPr>
        <xdr:cNvSpPr txBox="1"/>
      </xdr:nvSpPr>
      <xdr:spPr>
        <a:xfrm>
          <a:off x="9391727" y="1401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67" name="n_2aveValue【福祉施設】&#10;一人当たり面積">
          <a:extLst>
            <a:ext uri="{FF2B5EF4-FFF2-40B4-BE49-F238E27FC236}">
              <a16:creationId xmlns:a16="http://schemas.microsoft.com/office/drawing/2014/main" id="{827EA4C7-9713-46A4-B06D-7FABB93F6A0F}"/>
            </a:ext>
          </a:extLst>
        </xdr:cNvPr>
        <xdr:cNvSpPr txBox="1"/>
      </xdr:nvSpPr>
      <xdr:spPr>
        <a:xfrm>
          <a:off x="8515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2557</xdr:rowOff>
    </xdr:from>
    <xdr:ext cx="469744" cy="259045"/>
    <xdr:sp macro="" textlink="">
      <xdr:nvSpPr>
        <xdr:cNvPr id="368" name="n_3aveValue【福祉施設】&#10;一人当たり面積">
          <a:extLst>
            <a:ext uri="{FF2B5EF4-FFF2-40B4-BE49-F238E27FC236}">
              <a16:creationId xmlns:a16="http://schemas.microsoft.com/office/drawing/2014/main" id="{1494E784-F810-417F-9D65-A6E9A13C6AE7}"/>
            </a:ext>
          </a:extLst>
        </xdr:cNvPr>
        <xdr:cNvSpPr txBox="1"/>
      </xdr:nvSpPr>
      <xdr:spPr>
        <a:xfrm>
          <a:off x="7626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168291</xdr:rowOff>
    </xdr:from>
    <xdr:ext cx="469744" cy="259045"/>
    <xdr:sp macro="" textlink="">
      <xdr:nvSpPr>
        <xdr:cNvPr id="369" name="n_4aveValue【福祉施設】&#10;一人当たり面積">
          <a:extLst>
            <a:ext uri="{FF2B5EF4-FFF2-40B4-BE49-F238E27FC236}">
              <a16:creationId xmlns:a16="http://schemas.microsoft.com/office/drawing/2014/main" id="{4D53AD27-774E-45D8-95CC-1DA5E4C017D0}"/>
            </a:ext>
          </a:extLst>
        </xdr:cNvPr>
        <xdr:cNvSpPr txBox="1"/>
      </xdr:nvSpPr>
      <xdr:spPr>
        <a:xfrm>
          <a:off x="6737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125747</xdr:rowOff>
    </xdr:from>
    <xdr:ext cx="469744" cy="259045"/>
    <xdr:sp macro="" textlink="">
      <xdr:nvSpPr>
        <xdr:cNvPr id="370" name="n_1mainValue【福祉施設】&#10;一人当たり面積">
          <a:extLst>
            <a:ext uri="{FF2B5EF4-FFF2-40B4-BE49-F238E27FC236}">
              <a16:creationId xmlns:a16="http://schemas.microsoft.com/office/drawing/2014/main" id="{4A579F03-4C67-49A2-A261-5FEDD945C40D}"/>
            </a:ext>
          </a:extLst>
        </xdr:cNvPr>
        <xdr:cNvSpPr txBox="1"/>
      </xdr:nvSpPr>
      <xdr:spPr>
        <a:xfrm>
          <a:off x="9391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125747</xdr:rowOff>
    </xdr:from>
    <xdr:ext cx="469744" cy="259045"/>
    <xdr:sp macro="" textlink="">
      <xdr:nvSpPr>
        <xdr:cNvPr id="371" name="n_2mainValue【福祉施設】&#10;一人当たり面積">
          <a:extLst>
            <a:ext uri="{FF2B5EF4-FFF2-40B4-BE49-F238E27FC236}">
              <a16:creationId xmlns:a16="http://schemas.microsoft.com/office/drawing/2014/main" id="{2CDF422E-BDE2-4FED-A1BD-F459D365B179}"/>
            </a:ext>
          </a:extLst>
        </xdr:cNvPr>
        <xdr:cNvSpPr txBox="1"/>
      </xdr:nvSpPr>
      <xdr:spPr>
        <a:xfrm>
          <a:off x="8515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131463</xdr:rowOff>
    </xdr:from>
    <xdr:ext cx="469744" cy="259045"/>
    <xdr:sp macro="" textlink="">
      <xdr:nvSpPr>
        <xdr:cNvPr id="372" name="n_3mainValue【福祉施設】&#10;一人当たり面積">
          <a:extLst>
            <a:ext uri="{FF2B5EF4-FFF2-40B4-BE49-F238E27FC236}">
              <a16:creationId xmlns:a16="http://schemas.microsoft.com/office/drawing/2014/main" id="{C248C7D1-BDBE-4E74-85FE-8EB0DF2A1795}"/>
            </a:ext>
          </a:extLst>
        </xdr:cNvPr>
        <xdr:cNvSpPr txBox="1"/>
      </xdr:nvSpPr>
      <xdr:spPr>
        <a:xfrm>
          <a:off x="7626427" y="1453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131463</xdr:rowOff>
    </xdr:from>
    <xdr:ext cx="469744" cy="259045"/>
    <xdr:sp macro="" textlink="">
      <xdr:nvSpPr>
        <xdr:cNvPr id="373" name="n_4mainValue【福祉施設】&#10;一人当たり面積">
          <a:extLst>
            <a:ext uri="{FF2B5EF4-FFF2-40B4-BE49-F238E27FC236}">
              <a16:creationId xmlns:a16="http://schemas.microsoft.com/office/drawing/2014/main" id="{297B559F-E33B-4A75-B1E2-4CC121986612}"/>
            </a:ext>
          </a:extLst>
        </xdr:cNvPr>
        <xdr:cNvSpPr txBox="1"/>
      </xdr:nvSpPr>
      <xdr:spPr>
        <a:xfrm>
          <a:off x="6737427" y="1453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45843C5E-C633-4EA9-9089-4FAA139D52F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EE46DE77-CDFB-48B8-80CA-DA83BA7181F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AB266298-2EFA-4FD5-A9D9-16D266994AE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7ACF759D-21CF-42DE-B37A-188222A3E09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882BD4E4-8C2D-43F4-AADC-BE07CB45CCD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3D62D2F3-3532-48B8-B508-41883C3947A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A74B6047-8C3F-4CA9-BEC9-868DD8A9013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6D4AD447-AB98-48AB-9D6C-FA496D0A3039}"/>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8FACD942-CBF6-4AB7-8981-75167E51E2D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D96CB0D0-2853-40E6-8C83-3E9DA1F4584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9EA1E190-0D7A-49FD-9D75-D46BB579B133}"/>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9E38911A-7A35-4B8A-BA49-3003BA4B1787}"/>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FA6B0E44-DBAE-4C5B-B9D0-E61AAF3D64B9}"/>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0DED2563-C0CF-4CA5-B7ED-64358F6B70C2}"/>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11573033-DDE6-4D4E-AB14-5016F19139BE}"/>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F577132B-A867-4CB9-9E77-E6D10AC11CA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59617BD1-BC16-4F33-8A6C-2E3748A397E2}"/>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1E820B11-DBCD-40F4-AD38-E06A91C2B63D}"/>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244AC294-622C-496F-8A8E-C5068693E2F1}"/>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9C1F786B-B259-4D2B-9E50-B42102912A7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4" name="テキスト ボックス 393">
          <a:extLst>
            <a:ext uri="{FF2B5EF4-FFF2-40B4-BE49-F238E27FC236}">
              <a16:creationId xmlns:a16="http://schemas.microsoft.com/office/drawing/2014/main" id="{585EA50E-6E31-4E14-AA54-C27889D7DD6F}"/>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6C4E6134-A664-4CF0-9AD1-980394E84DE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a:extLst>
            <a:ext uri="{FF2B5EF4-FFF2-40B4-BE49-F238E27FC236}">
              <a16:creationId xmlns:a16="http://schemas.microsoft.com/office/drawing/2014/main" id="{4B079667-B9E3-4074-B17E-9DE6A39B1FE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7" name="直線コネクタ 396">
          <a:extLst>
            <a:ext uri="{FF2B5EF4-FFF2-40B4-BE49-F238E27FC236}">
              <a16:creationId xmlns:a16="http://schemas.microsoft.com/office/drawing/2014/main" id="{3D009A07-2990-4229-9009-BC5AC8184A8B}"/>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8" name="【市民会館】&#10;有形固定資産減価償却率最小値テキスト">
          <a:extLst>
            <a:ext uri="{FF2B5EF4-FFF2-40B4-BE49-F238E27FC236}">
              <a16:creationId xmlns:a16="http://schemas.microsoft.com/office/drawing/2014/main" id="{9C162FCC-E9A8-4F3D-8660-13766F1B0ADE}"/>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99" name="直線コネクタ 398">
          <a:extLst>
            <a:ext uri="{FF2B5EF4-FFF2-40B4-BE49-F238E27FC236}">
              <a16:creationId xmlns:a16="http://schemas.microsoft.com/office/drawing/2014/main" id="{65017015-7A1B-4CC9-92B4-346A02B6E143}"/>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0" name="【市民会館】&#10;有形固定資産減価償却率最大値テキスト">
          <a:extLst>
            <a:ext uri="{FF2B5EF4-FFF2-40B4-BE49-F238E27FC236}">
              <a16:creationId xmlns:a16="http://schemas.microsoft.com/office/drawing/2014/main" id="{5708A7B0-AE3B-4F50-AFC3-BF1C5378E24F}"/>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1" name="直線コネクタ 400">
          <a:extLst>
            <a:ext uri="{FF2B5EF4-FFF2-40B4-BE49-F238E27FC236}">
              <a16:creationId xmlns:a16="http://schemas.microsoft.com/office/drawing/2014/main" id="{B8D5880B-8281-4040-A531-10F0E5556E2C}"/>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49547</xdr:rowOff>
    </xdr:from>
    <xdr:ext cx="405111" cy="259045"/>
    <xdr:sp macro="" textlink="">
      <xdr:nvSpPr>
        <xdr:cNvPr id="402" name="【市民会館】&#10;有形固定資産減価償却率平均値テキスト">
          <a:extLst>
            <a:ext uri="{FF2B5EF4-FFF2-40B4-BE49-F238E27FC236}">
              <a16:creationId xmlns:a16="http://schemas.microsoft.com/office/drawing/2014/main" id="{1B22F26C-3E81-44AA-AF5E-87F05803E6C5}"/>
            </a:ext>
          </a:extLst>
        </xdr:cNvPr>
        <xdr:cNvSpPr txBox="1"/>
      </xdr:nvSpPr>
      <xdr:spPr>
        <a:xfrm>
          <a:off x="4673600" y="17708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26670</xdr:rowOff>
    </xdr:from>
    <xdr:to>
      <xdr:col>24</xdr:col>
      <xdr:colOff>114300</xdr:colOff>
      <xdr:row>104</xdr:row>
      <xdr:rowOff>128270</xdr:rowOff>
    </xdr:to>
    <xdr:sp macro="" textlink="">
      <xdr:nvSpPr>
        <xdr:cNvPr id="403" name="フローチャート: 判断 402">
          <a:extLst>
            <a:ext uri="{FF2B5EF4-FFF2-40B4-BE49-F238E27FC236}">
              <a16:creationId xmlns:a16="http://schemas.microsoft.com/office/drawing/2014/main" id="{F688CEBF-FEEF-4112-87E3-B41B717D6F8C}"/>
            </a:ext>
          </a:extLst>
        </xdr:cNvPr>
        <xdr:cNvSpPr/>
      </xdr:nvSpPr>
      <xdr:spPr>
        <a:xfrm>
          <a:off x="4584700" y="1785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404" name="フローチャート: 判断 403">
          <a:extLst>
            <a:ext uri="{FF2B5EF4-FFF2-40B4-BE49-F238E27FC236}">
              <a16:creationId xmlns:a16="http://schemas.microsoft.com/office/drawing/2014/main" id="{AD62C738-5332-4ED7-A8CF-00907EB0C5E3}"/>
            </a:ext>
          </a:extLst>
        </xdr:cNvPr>
        <xdr:cNvSpPr/>
      </xdr:nvSpPr>
      <xdr:spPr>
        <a:xfrm>
          <a:off x="3746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166370</xdr:rowOff>
    </xdr:from>
    <xdr:to>
      <xdr:col>15</xdr:col>
      <xdr:colOff>101600</xdr:colOff>
      <xdr:row>104</xdr:row>
      <xdr:rowOff>96520</xdr:rowOff>
    </xdr:to>
    <xdr:sp macro="" textlink="">
      <xdr:nvSpPr>
        <xdr:cNvPr id="405" name="フローチャート: 判断 404">
          <a:extLst>
            <a:ext uri="{FF2B5EF4-FFF2-40B4-BE49-F238E27FC236}">
              <a16:creationId xmlns:a16="http://schemas.microsoft.com/office/drawing/2014/main" id="{96DEA8B6-C1AD-4CFA-A7BC-29DD5633790D}"/>
            </a:ext>
          </a:extLst>
        </xdr:cNvPr>
        <xdr:cNvSpPr/>
      </xdr:nvSpPr>
      <xdr:spPr>
        <a:xfrm>
          <a:off x="2857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3811</xdr:rowOff>
    </xdr:from>
    <xdr:to>
      <xdr:col>10</xdr:col>
      <xdr:colOff>165100</xdr:colOff>
      <xdr:row>104</xdr:row>
      <xdr:rowOff>105411</xdr:rowOff>
    </xdr:to>
    <xdr:sp macro="" textlink="">
      <xdr:nvSpPr>
        <xdr:cNvPr id="406" name="フローチャート: 判断 405">
          <a:extLst>
            <a:ext uri="{FF2B5EF4-FFF2-40B4-BE49-F238E27FC236}">
              <a16:creationId xmlns:a16="http://schemas.microsoft.com/office/drawing/2014/main" id="{85A10B4D-1984-4A96-9736-BEF9D3DBD9E8}"/>
            </a:ext>
          </a:extLst>
        </xdr:cNvPr>
        <xdr:cNvSpPr/>
      </xdr:nvSpPr>
      <xdr:spPr>
        <a:xfrm>
          <a:off x="1968500" y="178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157480</xdr:rowOff>
    </xdr:from>
    <xdr:to>
      <xdr:col>6</xdr:col>
      <xdr:colOff>38100</xdr:colOff>
      <xdr:row>104</xdr:row>
      <xdr:rowOff>87630</xdr:rowOff>
    </xdr:to>
    <xdr:sp macro="" textlink="">
      <xdr:nvSpPr>
        <xdr:cNvPr id="407" name="フローチャート: 判断 406">
          <a:extLst>
            <a:ext uri="{FF2B5EF4-FFF2-40B4-BE49-F238E27FC236}">
              <a16:creationId xmlns:a16="http://schemas.microsoft.com/office/drawing/2014/main" id="{812C1B79-D5DF-431F-B3A8-D648DF2D1E5A}"/>
            </a:ext>
          </a:extLst>
        </xdr:cNvPr>
        <xdr:cNvSpPr/>
      </xdr:nvSpPr>
      <xdr:spPr>
        <a:xfrm>
          <a:off x="1079500" y="1781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7C62A99A-73A8-4A4D-B7FB-81B0564BC0C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5ADE0301-4D7C-44E2-8C2A-6448D2A9B92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1C12438E-9F67-4799-A507-657F779D72A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30885371-6C6C-4D01-B444-0F18A66C9A0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4E599370-C40C-4C49-BE03-45D4985F645E}"/>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147320</xdr:rowOff>
    </xdr:from>
    <xdr:to>
      <xdr:col>24</xdr:col>
      <xdr:colOff>114300</xdr:colOff>
      <xdr:row>106</xdr:row>
      <xdr:rowOff>77470</xdr:rowOff>
    </xdr:to>
    <xdr:sp macro="" textlink="">
      <xdr:nvSpPr>
        <xdr:cNvPr id="413" name="楕円 412">
          <a:extLst>
            <a:ext uri="{FF2B5EF4-FFF2-40B4-BE49-F238E27FC236}">
              <a16:creationId xmlns:a16="http://schemas.microsoft.com/office/drawing/2014/main" id="{4024CF83-9304-44BF-A294-866AC3A4D63E}"/>
            </a:ext>
          </a:extLst>
        </xdr:cNvPr>
        <xdr:cNvSpPr/>
      </xdr:nvSpPr>
      <xdr:spPr>
        <a:xfrm>
          <a:off x="4584700" y="181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125747</xdr:rowOff>
    </xdr:from>
    <xdr:ext cx="405111" cy="259045"/>
    <xdr:sp macro="" textlink="">
      <xdr:nvSpPr>
        <xdr:cNvPr id="414" name="【市民会館】&#10;有形固定資産減価償却率該当値テキスト">
          <a:extLst>
            <a:ext uri="{FF2B5EF4-FFF2-40B4-BE49-F238E27FC236}">
              <a16:creationId xmlns:a16="http://schemas.microsoft.com/office/drawing/2014/main" id="{34D02808-56F1-47DA-A4A0-1B5507329620}"/>
            </a:ext>
          </a:extLst>
        </xdr:cNvPr>
        <xdr:cNvSpPr txBox="1"/>
      </xdr:nvSpPr>
      <xdr:spPr>
        <a:xfrm>
          <a:off x="4673600" y="1812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132080</xdr:rowOff>
    </xdr:from>
    <xdr:to>
      <xdr:col>20</xdr:col>
      <xdr:colOff>38100</xdr:colOff>
      <xdr:row>106</xdr:row>
      <xdr:rowOff>62230</xdr:rowOff>
    </xdr:to>
    <xdr:sp macro="" textlink="">
      <xdr:nvSpPr>
        <xdr:cNvPr id="415" name="楕円 414">
          <a:extLst>
            <a:ext uri="{FF2B5EF4-FFF2-40B4-BE49-F238E27FC236}">
              <a16:creationId xmlns:a16="http://schemas.microsoft.com/office/drawing/2014/main" id="{DA8756DC-0909-4145-B0EB-3A90E07F5DEA}"/>
            </a:ext>
          </a:extLst>
        </xdr:cNvPr>
        <xdr:cNvSpPr/>
      </xdr:nvSpPr>
      <xdr:spPr>
        <a:xfrm>
          <a:off x="374650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11430</xdr:rowOff>
    </xdr:from>
    <xdr:to>
      <xdr:col>24</xdr:col>
      <xdr:colOff>63500</xdr:colOff>
      <xdr:row>106</xdr:row>
      <xdr:rowOff>26670</xdr:rowOff>
    </xdr:to>
    <xdr:cxnSp macro="">
      <xdr:nvCxnSpPr>
        <xdr:cNvPr id="416" name="直線コネクタ 415">
          <a:extLst>
            <a:ext uri="{FF2B5EF4-FFF2-40B4-BE49-F238E27FC236}">
              <a16:creationId xmlns:a16="http://schemas.microsoft.com/office/drawing/2014/main" id="{2BBA11B7-B2AB-416B-8F0F-AF9FC35AC61B}"/>
            </a:ext>
          </a:extLst>
        </xdr:cNvPr>
        <xdr:cNvCxnSpPr/>
      </xdr:nvCxnSpPr>
      <xdr:spPr>
        <a:xfrm>
          <a:off x="3797300" y="181851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85089</xdr:rowOff>
    </xdr:from>
    <xdr:to>
      <xdr:col>15</xdr:col>
      <xdr:colOff>101600</xdr:colOff>
      <xdr:row>106</xdr:row>
      <xdr:rowOff>15239</xdr:rowOff>
    </xdr:to>
    <xdr:sp macro="" textlink="">
      <xdr:nvSpPr>
        <xdr:cNvPr id="417" name="楕円 416">
          <a:extLst>
            <a:ext uri="{FF2B5EF4-FFF2-40B4-BE49-F238E27FC236}">
              <a16:creationId xmlns:a16="http://schemas.microsoft.com/office/drawing/2014/main" id="{97F0C95F-CD31-47CA-A7CB-6D713B525E8C}"/>
            </a:ext>
          </a:extLst>
        </xdr:cNvPr>
        <xdr:cNvSpPr/>
      </xdr:nvSpPr>
      <xdr:spPr>
        <a:xfrm>
          <a:off x="2857500" y="1808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135889</xdr:rowOff>
    </xdr:from>
    <xdr:to>
      <xdr:col>19</xdr:col>
      <xdr:colOff>177800</xdr:colOff>
      <xdr:row>106</xdr:row>
      <xdr:rowOff>11430</xdr:rowOff>
    </xdr:to>
    <xdr:cxnSp macro="">
      <xdr:nvCxnSpPr>
        <xdr:cNvPr id="418" name="直線コネクタ 417">
          <a:extLst>
            <a:ext uri="{FF2B5EF4-FFF2-40B4-BE49-F238E27FC236}">
              <a16:creationId xmlns:a16="http://schemas.microsoft.com/office/drawing/2014/main" id="{B03DF65D-A81B-4803-95D1-C1EF71F3679F}"/>
            </a:ext>
          </a:extLst>
        </xdr:cNvPr>
        <xdr:cNvCxnSpPr/>
      </xdr:nvCxnSpPr>
      <xdr:spPr>
        <a:xfrm>
          <a:off x="2908300" y="18138139"/>
          <a:ext cx="889000" cy="4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67311</xdr:rowOff>
    </xdr:from>
    <xdr:to>
      <xdr:col>10</xdr:col>
      <xdr:colOff>165100</xdr:colOff>
      <xdr:row>105</xdr:row>
      <xdr:rowOff>168911</xdr:rowOff>
    </xdr:to>
    <xdr:sp macro="" textlink="">
      <xdr:nvSpPr>
        <xdr:cNvPr id="419" name="楕円 418">
          <a:extLst>
            <a:ext uri="{FF2B5EF4-FFF2-40B4-BE49-F238E27FC236}">
              <a16:creationId xmlns:a16="http://schemas.microsoft.com/office/drawing/2014/main" id="{1C95F16E-9CDE-40DC-AD86-B6A0B965041A}"/>
            </a:ext>
          </a:extLst>
        </xdr:cNvPr>
        <xdr:cNvSpPr/>
      </xdr:nvSpPr>
      <xdr:spPr>
        <a:xfrm>
          <a:off x="1968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118111</xdr:rowOff>
    </xdr:from>
    <xdr:to>
      <xdr:col>15</xdr:col>
      <xdr:colOff>50800</xdr:colOff>
      <xdr:row>105</xdr:row>
      <xdr:rowOff>135889</xdr:rowOff>
    </xdr:to>
    <xdr:cxnSp macro="">
      <xdr:nvCxnSpPr>
        <xdr:cNvPr id="420" name="直線コネクタ 419">
          <a:extLst>
            <a:ext uri="{FF2B5EF4-FFF2-40B4-BE49-F238E27FC236}">
              <a16:creationId xmlns:a16="http://schemas.microsoft.com/office/drawing/2014/main" id="{2464C340-F676-468B-A259-2BB645B3AB23}"/>
            </a:ext>
          </a:extLst>
        </xdr:cNvPr>
        <xdr:cNvCxnSpPr/>
      </xdr:nvCxnSpPr>
      <xdr:spPr>
        <a:xfrm>
          <a:off x="2019300" y="18120361"/>
          <a:ext cx="889000" cy="1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41911</xdr:rowOff>
    </xdr:from>
    <xdr:to>
      <xdr:col>6</xdr:col>
      <xdr:colOff>38100</xdr:colOff>
      <xdr:row>105</xdr:row>
      <xdr:rowOff>143511</xdr:rowOff>
    </xdr:to>
    <xdr:sp macro="" textlink="">
      <xdr:nvSpPr>
        <xdr:cNvPr id="421" name="楕円 420">
          <a:extLst>
            <a:ext uri="{FF2B5EF4-FFF2-40B4-BE49-F238E27FC236}">
              <a16:creationId xmlns:a16="http://schemas.microsoft.com/office/drawing/2014/main" id="{3EB89517-B76F-41F8-A3C5-A9CA5D26218C}"/>
            </a:ext>
          </a:extLst>
        </xdr:cNvPr>
        <xdr:cNvSpPr/>
      </xdr:nvSpPr>
      <xdr:spPr>
        <a:xfrm>
          <a:off x="1079500" y="1804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92711</xdr:rowOff>
    </xdr:from>
    <xdr:to>
      <xdr:col>10</xdr:col>
      <xdr:colOff>114300</xdr:colOff>
      <xdr:row>105</xdr:row>
      <xdr:rowOff>118111</xdr:rowOff>
    </xdr:to>
    <xdr:cxnSp macro="">
      <xdr:nvCxnSpPr>
        <xdr:cNvPr id="422" name="直線コネクタ 421">
          <a:extLst>
            <a:ext uri="{FF2B5EF4-FFF2-40B4-BE49-F238E27FC236}">
              <a16:creationId xmlns:a16="http://schemas.microsoft.com/office/drawing/2014/main" id="{6CDA36A5-57D6-436D-B8E4-AC908555348F}"/>
            </a:ext>
          </a:extLst>
        </xdr:cNvPr>
        <xdr:cNvCxnSpPr/>
      </xdr:nvCxnSpPr>
      <xdr:spPr>
        <a:xfrm>
          <a:off x="1130300" y="1809496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128288</xdr:rowOff>
    </xdr:from>
    <xdr:ext cx="405111" cy="259045"/>
    <xdr:sp macro="" textlink="">
      <xdr:nvSpPr>
        <xdr:cNvPr id="423" name="n_1aveValue【市民会館】&#10;有形固定資産減価償却率">
          <a:extLst>
            <a:ext uri="{FF2B5EF4-FFF2-40B4-BE49-F238E27FC236}">
              <a16:creationId xmlns:a16="http://schemas.microsoft.com/office/drawing/2014/main" id="{6FAA800C-9C4E-4F9C-82A3-EDBB503D4E8B}"/>
            </a:ext>
          </a:extLst>
        </xdr:cNvPr>
        <xdr:cNvSpPr txBox="1"/>
      </xdr:nvSpPr>
      <xdr:spPr>
        <a:xfrm>
          <a:off x="35820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113047</xdr:rowOff>
    </xdr:from>
    <xdr:ext cx="405111" cy="259045"/>
    <xdr:sp macro="" textlink="">
      <xdr:nvSpPr>
        <xdr:cNvPr id="424" name="n_2aveValue【市民会館】&#10;有形固定資産減価償却率">
          <a:extLst>
            <a:ext uri="{FF2B5EF4-FFF2-40B4-BE49-F238E27FC236}">
              <a16:creationId xmlns:a16="http://schemas.microsoft.com/office/drawing/2014/main" id="{83B298B9-8841-4868-949D-93FC5E3B2E65}"/>
            </a:ext>
          </a:extLst>
        </xdr:cNvPr>
        <xdr:cNvSpPr txBox="1"/>
      </xdr:nvSpPr>
      <xdr:spPr>
        <a:xfrm>
          <a:off x="2705744" y="1760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121938</xdr:rowOff>
    </xdr:from>
    <xdr:ext cx="405111" cy="259045"/>
    <xdr:sp macro="" textlink="">
      <xdr:nvSpPr>
        <xdr:cNvPr id="425" name="n_3aveValue【市民会館】&#10;有形固定資産減価償却率">
          <a:extLst>
            <a:ext uri="{FF2B5EF4-FFF2-40B4-BE49-F238E27FC236}">
              <a16:creationId xmlns:a16="http://schemas.microsoft.com/office/drawing/2014/main" id="{93E28A8D-05D5-4E9F-8D7C-0E42D58838E5}"/>
            </a:ext>
          </a:extLst>
        </xdr:cNvPr>
        <xdr:cNvSpPr txBox="1"/>
      </xdr:nvSpPr>
      <xdr:spPr>
        <a:xfrm>
          <a:off x="1816744" y="17609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104157</xdr:rowOff>
    </xdr:from>
    <xdr:ext cx="405111" cy="259045"/>
    <xdr:sp macro="" textlink="">
      <xdr:nvSpPr>
        <xdr:cNvPr id="426" name="n_4aveValue【市民会館】&#10;有形固定資産減価償却率">
          <a:extLst>
            <a:ext uri="{FF2B5EF4-FFF2-40B4-BE49-F238E27FC236}">
              <a16:creationId xmlns:a16="http://schemas.microsoft.com/office/drawing/2014/main" id="{451EFA29-4228-4BF3-9410-959F8159315D}"/>
            </a:ext>
          </a:extLst>
        </xdr:cNvPr>
        <xdr:cNvSpPr txBox="1"/>
      </xdr:nvSpPr>
      <xdr:spPr>
        <a:xfrm>
          <a:off x="927744" y="17592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53357</xdr:rowOff>
    </xdr:from>
    <xdr:ext cx="405111" cy="259045"/>
    <xdr:sp macro="" textlink="">
      <xdr:nvSpPr>
        <xdr:cNvPr id="427" name="n_1mainValue【市民会館】&#10;有形固定資産減価償却率">
          <a:extLst>
            <a:ext uri="{FF2B5EF4-FFF2-40B4-BE49-F238E27FC236}">
              <a16:creationId xmlns:a16="http://schemas.microsoft.com/office/drawing/2014/main" id="{7E05E070-7647-450D-B6F1-155A6526C701}"/>
            </a:ext>
          </a:extLst>
        </xdr:cNvPr>
        <xdr:cNvSpPr txBox="1"/>
      </xdr:nvSpPr>
      <xdr:spPr>
        <a:xfrm>
          <a:off x="3582044" y="1822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6366</xdr:rowOff>
    </xdr:from>
    <xdr:ext cx="405111" cy="259045"/>
    <xdr:sp macro="" textlink="">
      <xdr:nvSpPr>
        <xdr:cNvPr id="428" name="n_2mainValue【市民会館】&#10;有形固定資産減価償却率">
          <a:extLst>
            <a:ext uri="{FF2B5EF4-FFF2-40B4-BE49-F238E27FC236}">
              <a16:creationId xmlns:a16="http://schemas.microsoft.com/office/drawing/2014/main" id="{EF1B7A94-257B-4D92-A3AA-5EF01F0A8074}"/>
            </a:ext>
          </a:extLst>
        </xdr:cNvPr>
        <xdr:cNvSpPr txBox="1"/>
      </xdr:nvSpPr>
      <xdr:spPr>
        <a:xfrm>
          <a:off x="2705744" y="18180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160038</xdr:rowOff>
    </xdr:from>
    <xdr:ext cx="405111" cy="259045"/>
    <xdr:sp macro="" textlink="">
      <xdr:nvSpPr>
        <xdr:cNvPr id="429" name="n_3mainValue【市民会館】&#10;有形固定資産減価償却率">
          <a:extLst>
            <a:ext uri="{FF2B5EF4-FFF2-40B4-BE49-F238E27FC236}">
              <a16:creationId xmlns:a16="http://schemas.microsoft.com/office/drawing/2014/main" id="{9A61D573-C7A3-4743-A55F-7E145B0A3598}"/>
            </a:ext>
          </a:extLst>
        </xdr:cNvPr>
        <xdr:cNvSpPr txBox="1"/>
      </xdr:nvSpPr>
      <xdr:spPr>
        <a:xfrm>
          <a:off x="1816744" y="1816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134638</xdr:rowOff>
    </xdr:from>
    <xdr:ext cx="405111" cy="259045"/>
    <xdr:sp macro="" textlink="">
      <xdr:nvSpPr>
        <xdr:cNvPr id="430" name="n_4mainValue【市民会館】&#10;有形固定資産減価償却率">
          <a:extLst>
            <a:ext uri="{FF2B5EF4-FFF2-40B4-BE49-F238E27FC236}">
              <a16:creationId xmlns:a16="http://schemas.microsoft.com/office/drawing/2014/main" id="{11D54C91-5A08-4352-9FAD-F7F90295D3FE}"/>
            </a:ext>
          </a:extLst>
        </xdr:cNvPr>
        <xdr:cNvSpPr txBox="1"/>
      </xdr:nvSpPr>
      <xdr:spPr>
        <a:xfrm>
          <a:off x="927744" y="18136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B9F651F1-364B-4660-84A3-B2C77032903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BD6C9249-4C7E-4022-9A46-0325F6C8ED2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58070C97-7E35-4B82-A27A-74E828AABFB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8470958A-75B9-4144-94D4-4A9EFAD68F5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D139BD69-CE57-4252-9448-595C3E0174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9A27A1E5-CA40-4FA7-9B7C-CC5018C3C5F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F30F162C-A9D4-40DE-B76F-903B5F9DD54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108B4C7D-4004-4D05-82CB-93B7FF1F3C95}"/>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4198FBB8-DF43-46AC-B1D6-227B2439072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1F28420B-BE98-4138-8C72-18A4BA33D65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a:extLst>
            <a:ext uri="{FF2B5EF4-FFF2-40B4-BE49-F238E27FC236}">
              <a16:creationId xmlns:a16="http://schemas.microsoft.com/office/drawing/2014/main" id="{E42B7F82-E435-454C-BB74-A337EBB86CA4}"/>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2" name="テキスト ボックス 441">
          <a:extLst>
            <a:ext uri="{FF2B5EF4-FFF2-40B4-BE49-F238E27FC236}">
              <a16:creationId xmlns:a16="http://schemas.microsoft.com/office/drawing/2014/main" id="{58D71600-CE34-4118-A473-CE41D1DB9FAD}"/>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a:extLst>
            <a:ext uri="{FF2B5EF4-FFF2-40B4-BE49-F238E27FC236}">
              <a16:creationId xmlns:a16="http://schemas.microsoft.com/office/drawing/2014/main" id="{66C1E670-BA4C-42FF-8058-9E83FE164E78}"/>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4" name="テキスト ボックス 443">
          <a:extLst>
            <a:ext uri="{FF2B5EF4-FFF2-40B4-BE49-F238E27FC236}">
              <a16:creationId xmlns:a16="http://schemas.microsoft.com/office/drawing/2014/main" id="{1E4E4544-D386-4C46-B9AF-F8B3C5D66601}"/>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a:extLst>
            <a:ext uri="{FF2B5EF4-FFF2-40B4-BE49-F238E27FC236}">
              <a16:creationId xmlns:a16="http://schemas.microsoft.com/office/drawing/2014/main" id="{B2803339-D99A-4EC9-9A10-3FCFA89EDF5B}"/>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6" name="テキスト ボックス 445">
          <a:extLst>
            <a:ext uri="{FF2B5EF4-FFF2-40B4-BE49-F238E27FC236}">
              <a16:creationId xmlns:a16="http://schemas.microsoft.com/office/drawing/2014/main" id="{CAC1AB93-67C1-4CB6-B266-22175A730E95}"/>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a:extLst>
            <a:ext uri="{FF2B5EF4-FFF2-40B4-BE49-F238E27FC236}">
              <a16:creationId xmlns:a16="http://schemas.microsoft.com/office/drawing/2014/main" id="{CC3860E8-F931-4A72-8896-6B85BC137987}"/>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8" name="テキスト ボックス 447">
          <a:extLst>
            <a:ext uri="{FF2B5EF4-FFF2-40B4-BE49-F238E27FC236}">
              <a16:creationId xmlns:a16="http://schemas.microsoft.com/office/drawing/2014/main" id="{69422208-2578-4C26-B3F4-C5E32BBB1ED1}"/>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8D4218F2-65EA-401B-9799-8440C0B29CF4}"/>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a:extLst>
            <a:ext uri="{FF2B5EF4-FFF2-40B4-BE49-F238E27FC236}">
              <a16:creationId xmlns:a16="http://schemas.microsoft.com/office/drawing/2014/main" id="{D3D76AD5-0D85-4358-9552-D1BA2ED24BB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a:extLst>
            <a:ext uri="{FF2B5EF4-FFF2-40B4-BE49-F238E27FC236}">
              <a16:creationId xmlns:a16="http://schemas.microsoft.com/office/drawing/2014/main" id="{5A4C98CC-9D2E-4D96-8840-4E2BB6F66F93}"/>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80772</xdr:rowOff>
    </xdr:from>
    <xdr:to>
      <xdr:col>54</xdr:col>
      <xdr:colOff>189865</xdr:colOff>
      <xdr:row>108</xdr:row>
      <xdr:rowOff>53339</xdr:rowOff>
    </xdr:to>
    <xdr:cxnSp macro="">
      <xdr:nvCxnSpPr>
        <xdr:cNvPr id="452" name="直線コネクタ 451">
          <a:extLst>
            <a:ext uri="{FF2B5EF4-FFF2-40B4-BE49-F238E27FC236}">
              <a16:creationId xmlns:a16="http://schemas.microsoft.com/office/drawing/2014/main" id="{4BFBF583-8638-4876-B0F6-EB780E35A5B7}"/>
            </a:ext>
          </a:extLst>
        </xdr:cNvPr>
        <xdr:cNvCxnSpPr/>
      </xdr:nvCxnSpPr>
      <xdr:spPr>
        <a:xfrm flipV="1">
          <a:off x="10476865" y="17397222"/>
          <a:ext cx="0" cy="117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3" name="【市民会館】&#10;一人当たり面積最小値テキスト">
          <a:extLst>
            <a:ext uri="{FF2B5EF4-FFF2-40B4-BE49-F238E27FC236}">
              <a16:creationId xmlns:a16="http://schemas.microsoft.com/office/drawing/2014/main" id="{E477AB19-BA0E-4EB1-9DB4-2655394CB004}"/>
            </a:ext>
          </a:extLst>
        </xdr:cNvPr>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4" name="直線コネクタ 453">
          <a:extLst>
            <a:ext uri="{FF2B5EF4-FFF2-40B4-BE49-F238E27FC236}">
              <a16:creationId xmlns:a16="http://schemas.microsoft.com/office/drawing/2014/main" id="{FA97C00A-A872-4C5A-B509-930A4F7A3842}"/>
            </a:ext>
          </a:extLst>
        </xdr:cNvPr>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27449</xdr:rowOff>
    </xdr:from>
    <xdr:ext cx="469744" cy="259045"/>
    <xdr:sp macro="" textlink="">
      <xdr:nvSpPr>
        <xdr:cNvPr id="455" name="【市民会館】&#10;一人当たり面積最大値テキスト">
          <a:extLst>
            <a:ext uri="{FF2B5EF4-FFF2-40B4-BE49-F238E27FC236}">
              <a16:creationId xmlns:a16="http://schemas.microsoft.com/office/drawing/2014/main" id="{67BBB57A-6ED1-4D91-BAFD-67D1933A70A6}"/>
            </a:ext>
          </a:extLst>
        </xdr:cNvPr>
        <xdr:cNvSpPr txBox="1"/>
      </xdr:nvSpPr>
      <xdr:spPr>
        <a:xfrm>
          <a:off x="10515600" y="1717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80772</xdr:rowOff>
    </xdr:from>
    <xdr:to>
      <xdr:col>55</xdr:col>
      <xdr:colOff>88900</xdr:colOff>
      <xdr:row>101</xdr:row>
      <xdr:rowOff>80772</xdr:rowOff>
    </xdr:to>
    <xdr:cxnSp macro="">
      <xdr:nvCxnSpPr>
        <xdr:cNvPr id="456" name="直線コネクタ 455">
          <a:extLst>
            <a:ext uri="{FF2B5EF4-FFF2-40B4-BE49-F238E27FC236}">
              <a16:creationId xmlns:a16="http://schemas.microsoft.com/office/drawing/2014/main" id="{5E8DE4F9-D784-4528-96A8-8EC1887DB079}"/>
            </a:ext>
          </a:extLst>
        </xdr:cNvPr>
        <xdr:cNvCxnSpPr/>
      </xdr:nvCxnSpPr>
      <xdr:spPr>
        <a:xfrm>
          <a:off x="10388600" y="1739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114571</xdr:rowOff>
    </xdr:from>
    <xdr:ext cx="469744" cy="259045"/>
    <xdr:sp macro="" textlink="">
      <xdr:nvSpPr>
        <xdr:cNvPr id="457" name="【市民会館】&#10;一人当たり面積平均値テキスト">
          <a:extLst>
            <a:ext uri="{FF2B5EF4-FFF2-40B4-BE49-F238E27FC236}">
              <a16:creationId xmlns:a16="http://schemas.microsoft.com/office/drawing/2014/main" id="{B021EDE9-4AA4-4B9F-84B9-1E49E39D16AC}"/>
            </a:ext>
          </a:extLst>
        </xdr:cNvPr>
        <xdr:cNvSpPr txBox="1"/>
      </xdr:nvSpPr>
      <xdr:spPr>
        <a:xfrm>
          <a:off x="10515600" y="18116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91694</xdr:rowOff>
    </xdr:from>
    <xdr:to>
      <xdr:col>55</xdr:col>
      <xdr:colOff>50800</xdr:colOff>
      <xdr:row>107</xdr:row>
      <xdr:rowOff>21844</xdr:rowOff>
    </xdr:to>
    <xdr:sp macro="" textlink="">
      <xdr:nvSpPr>
        <xdr:cNvPr id="458" name="フローチャート: 判断 457">
          <a:extLst>
            <a:ext uri="{FF2B5EF4-FFF2-40B4-BE49-F238E27FC236}">
              <a16:creationId xmlns:a16="http://schemas.microsoft.com/office/drawing/2014/main" id="{6591A381-C965-4ABB-8770-9DAF41ADC1B1}"/>
            </a:ext>
          </a:extLst>
        </xdr:cNvPr>
        <xdr:cNvSpPr/>
      </xdr:nvSpPr>
      <xdr:spPr>
        <a:xfrm>
          <a:off x="10426700" y="182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91694</xdr:rowOff>
    </xdr:from>
    <xdr:to>
      <xdr:col>50</xdr:col>
      <xdr:colOff>165100</xdr:colOff>
      <xdr:row>107</xdr:row>
      <xdr:rowOff>21844</xdr:rowOff>
    </xdr:to>
    <xdr:sp macro="" textlink="">
      <xdr:nvSpPr>
        <xdr:cNvPr id="459" name="フローチャート: 判断 458">
          <a:extLst>
            <a:ext uri="{FF2B5EF4-FFF2-40B4-BE49-F238E27FC236}">
              <a16:creationId xmlns:a16="http://schemas.microsoft.com/office/drawing/2014/main" id="{34F1D423-952A-4EBD-AD9A-A376006708C4}"/>
            </a:ext>
          </a:extLst>
        </xdr:cNvPr>
        <xdr:cNvSpPr/>
      </xdr:nvSpPr>
      <xdr:spPr>
        <a:xfrm>
          <a:off x="9588500" y="182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82550</xdr:rowOff>
    </xdr:from>
    <xdr:to>
      <xdr:col>46</xdr:col>
      <xdr:colOff>38100</xdr:colOff>
      <xdr:row>107</xdr:row>
      <xdr:rowOff>12700</xdr:rowOff>
    </xdr:to>
    <xdr:sp macro="" textlink="">
      <xdr:nvSpPr>
        <xdr:cNvPr id="460" name="フローチャート: 判断 459">
          <a:extLst>
            <a:ext uri="{FF2B5EF4-FFF2-40B4-BE49-F238E27FC236}">
              <a16:creationId xmlns:a16="http://schemas.microsoft.com/office/drawing/2014/main" id="{27A6A9CE-C83F-41F7-943D-564E6F8FE673}"/>
            </a:ext>
          </a:extLst>
        </xdr:cNvPr>
        <xdr:cNvSpPr/>
      </xdr:nvSpPr>
      <xdr:spPr>
        <a:xfrm>
          <a:off x="8699500" y="1825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61" name="フローチャート: 判断 460">
          <a:extLst>
            <a:ext uri="{FF2B5EF4-FFF2-40B4-BE49-F238E27FC236}">
              <a16:creationId xmlns:a16="http://schemas.microsoft.com/office/drawing/2014/main" id="{203D0A77-1881-4D15-8A1A-9BA2D18365F8}"/>
            </a:ext>
          </a:extLst>
        </xdr:cNvPr>
        <xdr:cNvSpPr/>
      </xdr:nvSpPr>
      <xdr:spPr>
        <a:xfrm>
          <a:off x="7810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87122</xdr:rowOff>
    </xdr:from>
    <xdr:to>
      <xdr:col>36</xdr:col>
      <xdr:colOff>165100</xdr:colOff>
      <xdr:row>107</xdr:row>
      <xdr:rowOff>17272</xdr:rowOff>
    </xdr:to>
    <xdr:sp macro="" textlink="">
      <xdr:nvSpPr>
        <xdr:cNvPr id="462" name="フローチャート: 判断 461">
          <a:extLst>
            <a:ext uri="{FF2B5EF4-FFF2-40B4-BE49-F238E27FC236}">
              <a16:creationId xmlns:a16="http://schemas.microsoft.com/office/drawing/2014/main" id="{3DBB358B-9A95-4DAE-A8DD-04571876723E}"/>
            </a:ext>
          </a:extLst>
        </xdr:cNvPr>
        <xdr:cNvSpPr/>
      </xdr:nvSpPr>
      <xdr:spPr>
        <a:xfrm>
          <a:off x="6921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1C64CF63-437E-4225-A310-0B7B8B532E3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9600B963-6835-4D6E-B7DF-A23F8208C1F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9D12A02B-67A0-4ECC-BFA7-AD3E28D7A7C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D798C085-57A3-4A8F-B5E5-184059A2860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C42E4BDF-D80E-4431-877F-95462ACE296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32258</xdr:rowOff>
    </xdr:from>
    <xdr:to>
      <xdr:col>55</xdr:col>
      <xdr:colOff>50800</xdr:colOff>
      <xdr:row>107</xdr:row>
      <xdr:rowOff>133858</xdr:rowOff>
    </xdr:to>
    <xdr:sp macro="" textlink="">
      <xdr:nvSpPr>
        <xdr:cNvPr id="468" name="楕円 467">
          <a:extLst>
            <a:ext uri="{FF2B5EF4-FFF2-40B4-BE49-F238E27FC236}">
              <a16:creationId xmlns:a16="http://schemas.microsoft.com/office/drawing/2014/main" id="{66D4A12E-344D-4997-B442-6FA1B1F5D3A8}"/>
            </a:ext>
          </a:extLst>
        </xdr:cNvPr>
        <xdr:cNvSpPr/>
      </xdr:nvSpPr>
      <xdr:spPr>
        <a:xfrm>
          <a:off x="10426700" y="1837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10685</xdr:rowOff>
    </xdr:from>
    <xdr:ext cx="469744" cy="259045"/>
    <xdr:sp macro="" textlink="">
      <xdr:nvSpPr>
        <xdr:cNvPr id="469" name="【市民会館】&#10;一人当たり面積該当値テキスト">
          <a:extLst>
            <a:ext uri="{FF2B5EF4-FFF2-40B4-BE49-F238E27FC236}">
              <a16:creationId xmlns:a16="http://schemas.microsoft.com/office/drawing/2014/main" id="{2E7128CA-18AD-49B6-A629-2C1308ACDF95}"/>
            </a:ext>
          </a:extLst>
        </xdr:cNvPr>
        <xdr:cNvSpPr txBox="1"/>
      </xdr:nvSpPr>
      <xdr:spPr>
        <a:xfrm>
          <a:off x="10515600" y="1835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32258</xdr:rowOff>
    </xdr:from>
    <xdr:to>
      <xdr:col>50</xdr:col>
      <xdr:colOff>165100</xdr:colOff>
      <xdr:row>107</xdr:row>
      <xdr:rowOff>133858</xdr:rowOff>
    </xdr:to>
    <xdr:sp macro="" textlink="">
      <xdr:nvSpPr>
        <xdr:cNvPr id="470" name="楕円 469">
          <a:extLst>
            <a:ext uri="{FF2B5EF4-FFF2-40B4-BE49-F238E27FC236}">
              <a16:creationId xmlns:a16="http://schemas.microsoft.com/office/drawing/2014/main" id="{5C2A30F2-EE43-4F87-A4F5-C0825A17F3E3}"/>
            </a:ext>
          </a:extLst>
        </xdr:cNvPr>
        <xdr:cNvSpPr/>
      </xdr:nvSpPr>
      <xdr:spPr>
        <a:xfrm>
          <a:off x="9588500" y="1837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83058</xdr:rowOff>
    </xdr:from>
    <xdr:to>
      <xdr:col>55</xdr:col>
      <xdr:colOff>0</xdr:colOff>
      <xdr:row>107</xdr:row>
      <xdr:rowOff>83058</xdr:rowOff>
    </xdr:to>
    <xdr:cxnSp macro="">
      <xdr:nvCxnSpPr>
        <xdr:cNvPr id="471" name="直線コネクタ 470">
          <a:extLst>
            <a:ext uri="{FF2B5EF4-FFF2-40B4-BE49-F238E27FC236}">
              <a16:creationId xmlns:a16="http://schemas.microsoft.com/office/drawing/2014/main" id="{C95BEF00-A41F-4F1D-9150-47E9DE02763F}"/>
            </a:ext>
          </a:extLst>
        </xdr:cNvPr>
        <xdr:cNvCxnSpPr/>
      </xdr:nvCxnSpPr>
      <xdr:spPr>
        <a:xfrm>
          <a:off x="9639300" y="184282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34544</xdr:rowOff>
    </xdr:from>
    <xdr:to>
      <xdr:col>46</xdr:col>
      <xdr:colOff>38100</xdr:colOff>
      <xdr:row>107</xdr:row>
      <xdr:rowOff>136144</xdr:rowOff>
    </xdr:to>
    <xdr:sp macro="" textlink="">
      <xdr:nvSpPr>
        <xdr:cNvPr id="472" name="楕円 471">
          <a:extLst>
            <a:ext uri="{FF2B5EF4-FFF2-40B4-BE49-F238E27FC236}">
              <a16:creationId xmlns:a16="http://schemas.microsoft.com/office/drawing/2014/main" id="{660D6F07-8501-4FF5-8ACD-952D5F1F17D6}"/>
            </a:ext>
          </a:extLst>
        </xdr:cNvPr>
        <xdr:cNvSpPr/>
      </xdr:nvSpPr>
      <xdr:spPr>
        <a:xfrm>
          <a:off x="8699500" y="1837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83058</xdr:rowOff>
    </xdr:from>
    <xdr:to>
      <xdr:col>50</xdr:col>
      <xdr:colOff>114300</xdr:colOff>
      <xdr:row>107</xdr:row>
      <xdr:rowOff>85344</xdr:rowOff>
    </xdr:to>
    <xdr:cxnSp macro="">
      <xdr:nvCxnSpPr>
        <xdr:cNvPr id="473" name="直線コネクタ 472">
          <a:extLst>
            <a:ext uri="{FF2B5EF4-FFF2-40B4-BE49-F238E27FC236}">
              <a16:creationId xmlns:a16="http://schemas.microsoft.com/office/drawing/2014/main" id="{B38153EB-8261-4600-96F5-50B243387141}"/>
            </a:ext>
          </a:extLst>
        </xdr:cNvPr>
        <xdr:cNvCxnSpPr/>
      </xdr:nvCxnSpPr>
      <xdr:spPr>
        <a:xfrm flipV="1">
          <a:off x="8750300" y="1842820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34544</xdr:rowOff>
    </xdr:from>
    <xdr:to>
      <xdr:col>41</xdr:col>
      <xdr:colOff>101600</xdr:colOff>
      <xdr:row>107</xdr:row>
      <xdr:rowOff>136144</xdr:rowOff>
    </xdr:to>
    <xdr:sp macro="" textlink="">
      <xdr:nvSpPr>
        <xdr:cNvPr id="474" name="楕円 473">
          <a:extLst>
            <a:ext uri="{FF2B5EF4-FFF2-40B4-BE49-F238E27FC236}">
              <a16:creationId xmlns:a16="http://schemas.microsoft.com/office/drawing/2014/main" id="{0B6A8257-97E8-48EE-9320-323A2E0F197F}"/>
            </a:ext>
          </a:extLst>
        </xdr:cNvPr>
        <xdr:cNvSpPr/>
      </xdr:nvSpPr>
      <xdr:spPr>
        <a:xfrm>
          <a:off x="7810500" y="1837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85344</xdr:rowOff>
    </xdr:from>
    <xdr:to>
      <xdr:col>45</xdr:col>
      <xdr:colOff>177800</xdr:colOff>
      <xdr:row>107</xdr:row>
      <xdr:rowOff>85344</xdr:rowOff>
    </xdr:to>
    <xdr:cxnSp macro="">
      <xdr:nvCxnSpPr>
        <xdr:cNvPr id="475" name="直線コネクタ 474">
          <a:extLst>
            <a:ext uri="{FF2B5EF4-FFF2-40B4-BE49-F238E27FC236}">
              <a16:creationId xmlns:a16="http://schemas.microsoft.com/office/drawing/2014/main" id="{71D748BC-6375-4427-8A00-C1F8B4A2899F}"/>
            </a:ext>
          </a:extLst>
        </xdr:cNvPr>
        <xdr:cNvCxnSpPr/>
      </xdr:nvCxnSpPr>
      <xdr:spPr>
        <a:xfrm>
          <a:off x="7861300" y="184304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34544</xdr:rowOff>
    </xdr:from>
    <xdr:to>
      <xdr:col>36</xdr:col>
      <xdr:colOff>165100</xdr:colOff>
      <xdr:row>107</xdr:row>
      <xdr:rowOff>136144</xdr:rowOff>
    </xdr:to>
    <xdr:sp macro="" textlink="">
      <xdr:nvSpPr>
        <xdr:cNvPr id="476" name="楕円 475">
          <a:extLst>
            <a:ext uri="{FF2B5EF4-FFF2-40B4-BE49-F238E27FC236}">
              <a16:creationId xmlns:a16="http://schemas.microsoft.com/office/drawing/2014/main" id="{29938AC9-A0F9-44E2-B621-D4F7E77E4A97}"/>
            </a:ext>
          </a:extLst>
        </xdr:cNvPr>
        <xdr:cNvSpPr/>
      </xdr:nvSpPr>
      <xdr:spPr>
        <a:xfrm>
          <a:off x="6921500" y="1837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85344</xdr:rowOff>
    </xdr:from>
    <xdr:to>
      <xdr:col>41</xdr:col>
      <xdr:colOff>50800</xdr:colOff>
      <xdr:row>107</xdr:row>
      <xdr:rowOff>85344</xdr:rowOff>
    </xdr:to>
    <xdr:cxnSp macro="">
      <xdr:nvCxnSpPr>
        <xdr:cNvPr id="477" name="直線コネクタ 476">
          <a:extLst>
            <a:ext uri="{FF2B5EF4-FFF2-40B4-BE49-F238E27FC236}">
              <a16:creationId xmlns:a16="http://schemas.microsoft.com/office/drawing/2014/main" id="{DE71B2C5-4D0E-4B2C-9DEC-405733B3DBCF}"/>
            </a:ext>
          </a:extLst>
        </xdr:cNvPr>
        <xdr:cNvCxnSpPr/>
      </xdr:nvCxnSpPr>
      <xdr:spPr>
        <a:xfrm>
          <a:off x="6972300" y="184304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38371</xdr:rowOff>
    </xdr:from>
    <xdr:ext cx="469744" cy="259045"/>
    <xdr:sp macro="" textlink="">
      <xdr:nvSpPr>
        <xdr:cNvPr id="478" name="n_1aveValue【市民会館】&#10;一人当たり面積">
          <a:extLst>
            <a:ext uri="{FF2B5EF4-FFF2-40B4-BE49-F238E27FC236}">
              <a16:creationId xmlns:a16="http://schemas.microsoft.com/office/drawing/2014/main" id="{D600765C-1C13-41B0-B450-7890FF148C6C}"/>
            </a:ext>
          </a:extLst>
        </xdr:cNvPr>
        <xdr:cNvSpPr txBox="1"/>
      </xdr:nvSpPr>
      <xdr:spPr>
        <a:xfrm>
          <a:off x="9391727" y="1804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29227</xdr:rowOff>
    </xdr:from>
    <xdr:ext cx="469744" cy="259045"/>
    <xdr:sp macro="" textlink="">
      <xdr:nvSpPr>
        <xdr:cNvPr id="479" name="n_2aveValue【市民会館】&#10;一人当たり面積">
          <a:extLst>
            <a:ext uri="{FF2B5EF4-FFF2-40B4-BE49-F238E27FC236}">
              <a16:creationId xmlns:a16="http://schemas.microsoft.com/office/drawing/2014/main" id="{143D7CFC-5A4E-46D3-94F9-6325875BEA49}"/>
            </a:ext>
          </a:extLst>
        </xdr:cNvPr>
        <xdr:cNvSpPr txBox="1"/>
      </xdr:nvSpPr>
      <xdr:spPr>
        <a:xfrm>
          <a:off x="8515427" y="1803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33799</xdr:rowOff>
    </xdr:from>
    <xdr:ext cx="469744" cy="259045"/>
    <xdr:sp macro="" textlink="">
      <xdr:nvSpPr>
        <xdr:cNvPr id="480" name="n_3aveValue【市民会館】&#10;一人当たり面積">
          <a:extLst>
            <a:ext uri="{FF2B5EF4-FFF2-40B4-BE49-F238E27FC236}">
              <a16:creationId xmlns:a16="http://schemas.microsoft.com/office/drawing/2014/main" id="{320F4173-632F-4B14-93FB-C85CD9819BF2}"/>
            </a:ext>
          </a:extLst>
        </xdr:cNvPr>
        <xdr:cNvSpPr txBox="1"/>
      </xdr:nvSpPr>
      <xdr:spPr>
        <a:xfrm>
          <a:off x="7626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33799</xdr:rowOff>
    </xdr:from>
    <xdr:ext cx="469744" cy="259045"/>
    <xdr:sp macro="" textlink="">
      <xdr:nvSpPr>
        <xdr:cNvPr id="481" name="n_4aveValue【市民会館】&#10;一人当たり面積">
          <a:extLst>
            <a:ext uri="{FF2B5EF4-FFF2-40B4-BE49-F238E27FC236}">
              <a16:creationId xmlns:a16="http://schemas.microsoft.com/office/drawing/2014/main" id="{7C9F9E4B-3530-423D-A370-282CCADF7EA0}"/>
            </a:ext>
          </a:extLst>
        </xdr:cNvPr>
        <xdr:cNvSpPr txBox="1"/>
      </xdr:nvSpPr>
      <xdr:spPr>
        <a:xfrm>
          <a:off x="6737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124985</xdr:rowOff>
    </xdr:from>
    <xdr:ext cx="469744" cy="259045"/>
    <xdr:sp macro="" textlink="">
      <xdr:nvSpPr>
        <xdr:cNvPr id="482" name="n_1mainValue【市民会館】&#10;一人当たり面積">
          <a:extLst>
            <a:ext uri="{FF2B5EF4-FFF2-40B4-BE49-F238E27FC236}">
              <a16:creationId xmlns:a16="http://schemas.microsoft.com/office/drawing/2014/main" id="{B7627405-EEB4-4CF1-8E09-6A05F0398295}"/>
            </a:ext>
          </a:extLst>
        </xdr:cNvPr>
        <xdr:cNvSpPr txBox="1"/>
      </xdr:nvSpPr>
      <xdr:spPr>
        <a:xfrm>
          <a:off x="9391727" y="1847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127271</xdr:rowOff>
    </xdr:from>
    <xdr:ext cx="469744" cy="259045"/>
    <xdr:sp macro="" textlink="">
      <xdr:nvSpPr>
        <xdr:cNvPr id="483" name="n_2mainValue【市民会館】&#10;一人当たり面積">
          <a:extLst>
            <a:ext uri="{FF2B5EF4-FFF2-40B4-BE49-F238E27FC236}">
              <a16:creationId xmlns:a16="http://schemas.microsoft.com/office/drawing/2014/main" id="{BBA248AB-12FD-400A-BB6B-8F5445DC2015}"/>
            </a:ext>
          </a:extLst>
        </xdr:cNvPr>
        <xdr:cNvSpPr txBox="1"/>
      </xdr:nvSpPr>
      <xdr:spPr>
        <a:xfrm>
          <a:off x="8515427" y="1847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127271</xdr:rowOff>
    </xdr:from>
    <xdr:ext cx="469744" cy="259045"/>
    <xdr:sp macro="" textlink="">
      <xdr:nvSpPr>
        <xdr:cNvPr id="484" name="n_3mainValue【市民会館】&#10;一人当たり面積">
          <a:extLst>
            <a:ext uri="{FF2B5EF4-FFF2-40B4-BE49-F238E27FC236}">
              <a16:creationId xmlns:a16="http://schemas.microsoft.com/office/drawing/2014/main" id="{4981E010-9BB1-4AA0-A3D9-D8B3547FC254}"/>
            </a:ext>
          </a:extLst>
        </xdr:cNvPr>
        <xdr:cNvSpPr txBox="1"/>
      </xdr:nvSpPr>
      <xdr:spPr>
        <a:xfrm>
          <a:off x="7626427" y="1847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127271</xdr:rowOff>
    </xdr:from>
    <xdr:ext cx="469744" cy="259045"/>
    <xdr:sp macro="" textlink="">
      <xdr:nvSpPr>
        <xdr:cNvPr id="485" name="n_4mainValue【市民会館】&#10;一人当たり面積">
          <a:extLst>
            <a:ext uri="{FF2B5EF4-FFF2-40B4-BE49-F238E27FC236}">
              <a16:creationId xmlns:a16="http://schemas.microsoft.com/office/drawing/2014/main" id="{81752E56-E993-46F3-B428-6582AF04399B}"/>
            </a:ext>
          </a:extLst>
        </xdr:cNvPr>
        <xdr:cNvSpPr txBox="1"/>
      </xdr:nvSpPr>
      <xdr:spPr>
        <a:xfrm>
          <a:off x="6737427" y="1847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FBF7082F-76CF-4F90-9388-0F60B402A59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B96B1197-FED7-4CA8-9B81-795188ADE15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34DEFEA9-F46D-4333-9993-CE367FF1501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741D3349-D62D-464B-8478-91D1A76FBD8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1618D189-4422-4875-BB71-135E8710D7D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1933564C-2F64-494A-8180-4F250802621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5C763D3B-8E29-4D38-9E71-44F44124320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26CEDC0B-E060-4657-9011-51ED1F536C9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1DC10C78-842F-4160-9200-3D0871E321E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43947CB2-3ABB-4122-AFF2-AF1397D07E5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CA8EB4E2-96C7-4FA1-9651-20DF5FED94F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7" name="直線コネクタ 496">
          <a:extLst>
            <a:ext uri="{FF2B5EF4-FFF2-40B4-BE49-F238E27FC236}">
              <a16:creationId xmlns:a16="http://schemas.microsoft.com/office/drawing/2014/main" id="{B342C3D4-0140-4489-B787-4678B644828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8" name="テキスト ボックス 497">
          <a:extLst>
            <a:ext uri="{FF2B5EF4-FFF2-40B4-BE49-F238E27FC236}">
              <a16:creationId xmlns:a16="http://schemas.microsoft.com/office/drawing/2014/main" id="{867A03D7-54F2-4DFE-8D6F-920E863E3A8B}"/>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9" name="直線コネクタ 498">
          <a:extLst>
            <a:ext uri="{FF2B5EF4-FFF2-40B4-BE49-F238E27FC236}">
              <a16:creationId xmlns:a16="http://schemas.microsoft.com/office/drawing/2014/main" id="{D0B87418-B79B-4F00-84C9-87876B0A027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0" name="テキスト ボックス 499">
          <a:extLst>
            <a:ext uri="{FF2B5EF4-FFF2-40B4-BE49-F238E27FC236}">
              <a16:creationId xmlns:a16="http://schemas.microsoft.com/office/drawing/2014/main" id="{AAEFF8BD-3BF5-4BA5-A5CC-0A4EC85BAB96}"/>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1" name="直線コネクタ 500">
          <a:extLst>
            <a:ext uri="{FF2B5EF4-FFF2-40B4-BE49-F238E27FC236}">
              <a16:creationId xmlns:a16="http://schemas.microsoft.com/office/drawing/2014/main" id="{9C109BCC-6215-4C5C-A48B-A4E74796C5A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2" name="テキスト ボックス 501">
          <a:extLst>
            <a:ext uri="{FF2B5EF4-FFF2-40B4-BE49-F238E27FC236}">
              <a16:creationId xmlns:a16="http://schemas.microsoft.com/office/drawing/2014/main" id="{81A29576-3A61-46E1-99C8-B780B30B1E2C}"/>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3" name="直線コネクタ 502">
          <a:extLst>
            <a:ext uri="{FF2B5EF4-FFF2-40B4-BE49-F238E27FC236}">
              <a16:creationId xmlns:a16="http://schemas.microsoft.com/office/drawing/2014/main" id="{D3D4C32C-FA75-43C5-A899-2FD8B644CD7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4" name="テキスト ボックス 503">
          <a:extLst>
            <a:ext uri="{FF2B5EF4-FFF2-40B4-BE49-F238E27FC236}">
              <a16:creationId xmlns:a16="http://schemas.microsoft.com/office/drawing/2014/main" id="{3E0A99A3-1F6C-4B42-A282-69CEB37ACA86}"/>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5" name="直線コネクタ 504">
          <a:extLst>
            <a:ext uri="{FF2B5EF4-FFF2-40B4-BE49-F238E27FC236}">
              <a16:creationId xmlns:a16="http://schemas.microsoft.com/office/drawing/2014/main" id="{5B04BB6B-80CF-4407-B619-39E359F11EA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6" name="テキスト ボックス 505">
          <a:extLst>
            <a:ext uri="{FF2B5EF4-FFF2-40B4-BE49-F238E27FC236}">
              <a16:creationId xmlns:a16="http://schemas.microsoft.com/office/drawing/2014/main" id="{FBB62024-A845-4EA3-A0E7-AD5AF60C319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7" name="直線コネクタ 506">
          <a:extLst>
            <a:ext uri="{FF2B5EF4-FFF2-40B4-BE49-F238E27FC236}">
              <a16:creationId xmlns:a16="http://schemas.microsoft.com/office/drawing/2014/main" id="{9F11E39D-CF57-4FD7-B910-65D50425799E}"/>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8" name="テキスト ボックス 507">
          <a:extLst>
            <a:ext uri="{FF2B5EF4-FFF2-40B4-BE49-F238E27FC236}">
              <a16:creationId xmlns:a16="http://schemas.microsoft.com/office/drawing/2014/main" id="{BE46D795-7004-427F-A182-1F08A0E41C26}"/>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a:extLst>
            <a:ext uri="{FF2B5EF4-FFF2-40B4-BE49-F238E27FC236}">
              <a16:creationId xmlns:a16="http://schemas.microsoft.com/office/drawing/2014/main" id="{2C044F4E-7BEB-4253-B832-D70FEEAF558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0" name="【一般廃棄物処理施設】&#10;有形固定資産減価償却率グラフ枠">
          <a:extLst>
            <a:ext uri="{FF2B5EF4-FFF2-40B4-BE49-F238E27FC236}">
              <a16:creationId xmlns:a16="http://schemas.microsoft.com/office/drawing/2014/main" id="{FFE87A18-5EE9-4510-B0A9-89C29A6BCB8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19050</xdr:rowOff>
    </xdr:to>
    <xdr:cxnSp macro="">
      <xdr:nvCxnSpPr>
        <xdr:cNvPr id="511" name="直線コネクタ 510">
          <a:extLst>
            <a:ext uri="{FF2B5EF4-FFF2-40B4-BE49-F238E27FC236}">
              <a16:creationId xmlns:a16="http://schemas.microsoft.com/office/drawing/2014/main" id="{A6B4B548-7DEE-468E-BA9C-5D5E9733E842}"/>
            </a:ext>
          </a:extLst>
        </xdr:cNvPr>
        <xdr:cNvCxnSpPr/>
      </xdr:nvCxnSpPr>
      <xdr:spPr>
        <a:xfrm flipV="1">
          <a:off x="16318864" y="5863046"/>
          <a:ext cx="0" cy="135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512" name="【一般廃棄物処理施設】&#10;有形固定資産減価償却率最小値テキスト">
          <a:extLst>
            <a:ext uri="{FF2B5EF4-FFF2-40B4-BE49-F238E27FC236}">
              <a16:creationId xmlns:a16="http://schemas.microsoft.com/office/drawing/2014/main" id="{9FED9B2D-42F7-4999-B7E5-E13EFB14802C}"/>
            </a:ext>
          </a:extLst>
        </xdr:cNvPr>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513" name="直線コネクタ 512">
          <a:extLst>
            <a:ext uri="{FF2B5EF4-FFF2-40B4-BE49-F238E27FC236}">
              <a16:creationId xmlns:a16="http://schemas.microsoft.com/office/drawing/2014/main" id="{3593A270-13F2-46BB-B4EC-318DE81B541A}"/>
            </a:ext>
          </a:extLst>
        </xdr:cNvPr>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514" name="【一般廃棄物処理施設】&#10;有形固定資産減価償却率最大値テキスト">
          <a:extLst>
            <a:ext uri="{FF2B5EF4-FFF2-40B4-BE49-F238E27FC236}">
              <a16:creationId xmlns:a16="http://schemas.microsoft.com/office/drawing/2014/main" id="{171923F2-2EC9-4FE1-8A31-B09E6E29C000}"/>
            </a:ext>
          </a:extLst>
        </xdr:cNvPr>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515" name="直線コネクタ 514">
          <a:extLst>
            <a:ext uri="{FF2B5EF4-FFF2-40B4-BE49-F238E27FC236}">
              <a16:creationId xmlns:a16="http://schemas.microsoft.com/office/drawing/2014/main" id="{F49ADE65-0CE1-4905-9C4E-A6814C56F5FC}"/>
            </a:ext>
          </a:extLst>
        </xdr:cNvPr>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149514</xdr:rowOff>
    </xdr:from>
    <xdr:ext cx="405111" cy="259045"/>
    <xdr:sp macro="" textlink="">
      <xdr:nvSpPr>
        <xdr:cNvPr id="516" name="【一般廃棄物処理施設】&#10;有形固定資産減価償却率平均値テキスト">
          <a:extLst>
            <a:ext uri="{FF2B5EF4-FFF2-40B4-BE49-F238E27FC236}">
              <a16:creationId xmlns:a16="http://schemas.microsoft.com/office/drawing/2014/main" id="{7507A4D4-D9DB-40D0-850A-3F90BDABF6D2}"/>
            </a:ext>
          </a:extLst>
        </xdr:cNvPr>
        <xdr:cNvSpPr txBox="1"/>
      </xdr:nvSpPr>
      <xdr:spPr>
        <a:xfrm>
          <a:off x="16357600" y="6493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126637</xdr:rowOff>
    </xdr:from>
    <xdr:to>
      <xdr:col>85</xdr:col>
      <xdr:colOff>177800</xdr:colOff>
      <xdr:row>39</xdr:row>
      <xdr:rowOff>56787</xdr:rowOff>
    </xdr:to>
    <xdr:sp macro="" textlink="">
      <xdr:nvSpPr>
        <xdr:cNvPr id="517" name="フローチャート: 判断 516">
          <a:extLst>
            <a:ext uri="{FF2B5EF4-FFF2-40B4-BE49-F238E27FC236}">
              <a16:creationId xmlns:a16="http://schemas.microsoft.com/office/drawing/2014/main" id="{91BDE74E-787C-4AFC-8319-E9C4141353C9}"/>
            </a:ext>
          </a:extLst>
        </xdr:cNvPr>
        <xdr:cNvSpPr/>
      </xdr:nvSpPr>
      <xdr:spPr>
        <a:xfrm>
          <a:off x="16268700" y="664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123372</xdr:rowOff>
    </xdr:from>
    <xdr:to>
      <xdr:col>81</xdr:col>
      <xdr:colOff>101600</xdr:colOff>
      <xdr:row>39</xdr:row>
      <xdr:rowOff>53522</xdr:rowOff>
    </xdr:to>
    <xdr:sp macro="" textlink="">
      <xdr:nvSpPr>
        <xdr:cNvPr id="518" name="フローチャート: 判断 517">
          <a:extLst>
            <a:ext uri="{FF2B5EF4-FFF2-40B4-BE49-F238E27FC236}">
              <a16:creationId xmlns:a16="http://schemas.microsoft.com/office/drawing/2014/main" id="{DDDF3A7F-FA1B-49CA-8F55-8B70DFE5FE6A}"/>
            </a:ext>
          </a:extLst>
        </xdr:cNvPr>
        <xdr:cNvSpPr/>
      </xdr:nvSpPr>
      <xdr:spPr>
        <a:xfrm>
          <a:off x="15430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97246</xdr:rowOff>
    </xdr:from>
    <xdr:to>
      <xdr:col>76</xdr:col>
      <xdr:colOff>165100</xdr:colOff>
      <xdr:row>39</xdr:row>
      <xdr:rowOff>27396</xdr:rowOff>
    </xdr:to>
    <xdr:sp macro="" textlink="">
      <xdr:nvSpPr>
        <xdr:cNvPr id="519" name="フローチャート: 判断 518">
          <a:extLst>
            <a:ext uri="{FF2B5EF4-FFF2-40B4-BE49-F238E27FC236}">
              <a16:creationId xmlns:a16="http://schemas.microsoft.com/office/drawing/2014/main" id="{6E27A23F-E370-4F6A-B3F5-9EEF56E3EAA3}"/>
            </a:ext>
          </a:extLst>
        </xdr:cNvPr>
        <xdr:cNvSpPr/>
      </xdr:nvSpPr>
      <xdr:spPr>
        <a:xfrm>
          <a:off x="14541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58057</xdr:rowOff>
    </xdr:from>
    <xdr:to>
      <xdr:col>72</xdr:col>
      <xdr:colOff>38100</xdr:colOff>
      <xdr:row>38</xdr:row>
      <xdr:rowOff>159657</xdr:rowOff>
    </xdr:to>
    <xdr:sp macro="" textlink="">
      <xdr:nvSpPr>
        <xdr:cNvPr id="520" name="フローチャート: 判断 519">
          <a:extLst>
            <a:ext uri="{FF2B5EF4-FFF2-40B4-BE49-F238E27FC236}">
              <a16:creationId xmlns:a16="http://schemas.microsoft.com/office/drawing/2014/main" id="{1AD8EF95-D3F5-4BDA-B45C-21150AA3BB04}"/>
            </a:ext>
          </a:extLst>
        </xdr:cNvPr>
        <xdr:cNvSpPr/>
      </xdr:nvSpPr>
      <xdr:spPr>
        <a:xfrm>
          <a:off x="13652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38463</xdr:rowOff>
    </xdr:from>
    <xdr:to>
      <xdr:col>67</xdr:col>
      <xdr:colOff>101600</xdr:colOff>
      <xdr:row>38</xdr:row>
      <xdr:rowOff>140063</xdr:rowOff>
    </xdr:to>
    <xdr:sp macro="" textlink="">
      <xdr:nvSpPr>
        <xdr:cNvPr id="521" name="フローチャート: 判断 520">
          <a:extLst>
            <a:ext uri="{FF2B5EF4-FFF2-40B4-BE49-F238E27FC236}">
              <a16:creationId xmlns:a16="http://schemas.microsoft.com/office/drawing/2014/main" id="{7D6B8463-F179-4A76-82EF-1EC41F519F96}"/>
            </a:ext>
          </a:extLst>
        </xdr:cNvPr>
        <xdr:cNvSpPr/>
      </xdr:nvSpPr>
      <xdr:spPr>
        <a:xfrm>
          <a:off x="12763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92E0440E-996C-4FF4-A4DC-B9E2ED09F1D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B5395545-EA0E-4809-91B2-4C9A1FFF763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98237EF5-FBCA-4A57-A15F-C2EBC267148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31CA93DE-505D-4B9B-85AD-BCE6CF347F6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6F8323FC-CA93-418B-95B6-2386283AB59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102144</xdr:rowOff>
    </xdr:from>
    <xdr:to>
      <xdr:col>85</xdr:col>
      <xdr:colOff>177800</xdr:colOff>
      <xdr:row>40</xdr:row>
      <xdr:rowOff>32294</xdr:rowOff>
    </xdr:to>
    <xdr:sp macro="" textlink="">
      <xdr:nvSpPr>
        <xdr:cNvPr id="527" name="楕円 526">
          <a:extLst>
            <a:ext uri="{FF2B5EF4-FFF2-40B4-BE49-F238E27FC236}">
              <a16:creationId xmlns:a16="http://schemas.microsoft.com/office/drawing/2014/main" id="{C5EA2072-74AD-4603-A8F4-331DF8371F4F}"/>
            </a:ext>
          </a:extLst>
        </xdr:cNvPr>
        <xdr:cNvSpPr/>
      </xdr:nvSpPr>
      <xdr:spPr>
        <a:xfrm>
          <a:off x="16268700" y="678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80571</xdr:rowOff>
    </xdr:from>
    <xdr:ext cx="405111" cy="259045"/>
    <xdr:sp macro="" textlink="">
      <xdr:nvSpPr>
        <xdr:cNvPr id="528" name="【一般廃棄物処理施設】&#10;有形固定資産減価償却率該当値テキスト">
          <a:extLst>
            <a:ext uri="{FF2B5EF4-FFF2-40B4-BE49-F238E27FC236}">
              <a16:creationId xmlns:a16="http://schemas.microsoft.com/office/drawing/2014/main" id="{04C1895F-3722-450A-8E8D-BC69CEF0FB1A}"/>
            </a:ext>
          </a:extLst>
        </xdr:cNvPr>
        <xdr:cNvSpPr txBox="1"/>
      </xdr:nvSpPr>
      <xdr:spPr>
        <a:xfrm>
          <a:off x="16357600" y="676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62956</xdr:rowOff>
    </xdr:from>
    <xdr:to>
      <xdr:col>81</xdr:col>
      <xdr:colOff>101600</xdr:colOff>
      <xdr:row>39</xdr:row>
      <xdr:rowOff>164556</xdr:rowOff>
    </xdr:to>
    <xdr:sp macro="" textlink="">
      <xdr:nvSpPr>
        <xdr:cNvPr id="529" name="楕円 528">
          <a:extLst>
            <a:ext uri="{FF2B5EF4-FFF2-40B4-BE49-F238E27FC236}">
              <a16:creationId xmlns:a16="http://schemas.microsoft.com/office/drawing/2014/main" id="{000D4792-7569-4458-A21B-7604EEFB3A10}"/>
            </a:ext>
          </a:extLst>
        </xdr:cNvPr>
        <xdr:cNvSpPr/>
      </xdr:nvSpPr>
      <xdr:spPr>
        <a:xfrm>
          <a:off x="15430500" y="67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113756</xdr:rowOff>
    </xdr:from>
    <xdr:to>
      <xdr:col>85</xdr:col>
      <xdr:colOff>127000</xdr:colOff>
      <xdr:row>39</xdr:row>
      <xdr:rowOff>152944</xdr:rowOff>
    </xdr:to>
    <xdr:cxnSp macro="">
      <xdr:nvCxnSpPr>
        <xdr:cNvPr id="530" name="直線コネクタ 529">
          <a:extLst>
            <a:ext uri="{FF2B5EF4-FFF2-40B4-BE49-F238E27FC236}">
              <a16:creationId xmlns:a16="http://schemas.microsoft.com/office/drawing/2014/main" id="{B407A2FC-2438-470A-A414-A94303BC056D}"/>
            </a:ext>
          </a:extLst>
        </xdr:cNvPr>
        <xdr:cNvCxnSpPr/>
      </xdr:nvCxnSpPr>
      <xdr:spPr>
        <a:xfrm>
          <a:off x="15481300" y="680030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28666</xdr:rowOff>
    </xdr:from>
    <xdr:to>
      <xdr:col>76</xdr:col>
      <xdr:colOff>165100</xdr:colOff>
      <xdr:row>39</xdr:row>
      <xdr:rowOff>130266</xdr:rowOff>
    </xdr:to>
    <xdr:sp macro="" textlink="">
      <xdr:nvSpPr>
        <xdr:cNvPr id="531" name="楕円 530">
          <a:extLst>
            <a:ext uri="{FF2B5EF4-FFF2-40B4-BE49-F238E27FC236}">
              <a16:creationId xmlns:a16="http://schemas.microsoft.com/office/drawing/2014/main" id="{0171B506-7A89-4C05-8856-01BEFC813E90}"/>
            </a:ext>
          </a:extLst>
        </xdr:cNvPr>
        <xdr:cNvSpPr/>
      </xdr:nvSpPr>
      <xdr:spPr>
        <a:xfrm>
          <a:off x="14541500" y="671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79466</xdr:rowOff>
    </xdr:from>
    <xdr:to>
      <xdr:col>81</xdr:col>
      <xdr:colOff>50800</xdr:colOff>
      <xdr:row>39</xdr:row>
      <xdr:rowOff>113756</xdr:rowOff>
    </xdr:to>
    <xdr:cxnSp macro="">
      <xdr:nvCxnSpPr>
        <xdr:cNvPr id="532" name="直線コネクタ 531">
          <a:extLst>
            <a:ext uri="{FF2B5EF4-FFF2-40B4-BE49-F238E27FC236}">
              <a16:creationId xmlns:a16="http://schemas.microsoft.com/office/drawing/2014/main" id="{A8A51258-5166-4F22-B2C5-CDD22C02FF05}"/>
            </a:ext>
          </a:extLst>
        </xdr:cNvPr>
        <xdr:cNvCxnSpPr/>
      </xdr:nvCxnSpPr>
      <xdr:spPr>
        <a:xfrm>
          <a:off x="14592300" y="676601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165826</xdr:rowOff>
    </xdr:from>
    <xdr:to>
      <xdr:col>72</xdr:col>
      <xdr:colOff>38100</xdr:colOff>
      <xdr:row>39</xdr:row>
      <xdr:rowOff>95976</xdr:rowOff>
    </xdr:to>
    <xdr:sp macro="" textlink="">
      <xdr:nvSpPr>
        <xdr:cNvPr id="533" name="楕円 532">
          <a:extLst>
            <a:ext uri="{FF2B5EF4-FFF2-40B4-BE49-F238E27FC236}">
              <a16:creationId xmlns:a16="http://schemas.microsoft.com/office/drawing/2014/main" id="{A2F8A8C4-654C-438C-9966-CEE1E19D6621}"/>
            </a:ext>
          </a:extLst>
        </xdr:cNvPr>
        <xdr:cNvSpPr/>
      </xdr:nvSpPr>
      <xdr:spPr>
        <a:xfrm>
          <a:off x="13652500" y="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45176</xdr:rowOff>
    </xdr:from>
    <xdr:to>
      <xdr:col>76</xdr:col>
      <xdr:colOff>114300</xdr:colOff>
      <xdr:row>39</xdr:row>
      <xdr:rowOff>79466</xdr:rowOff>
    </xdr:to>
    <xdr:cxnSp macro="">
      <xdr:nvCxnSpPr>
        <xdr:cNvPr id="534" name="直線コネクタ 533">
          <a:extLst>
            <a:ext uri="{FF2B5EF4-FFF2-40B4-BE49-F238E27FC236}">
              <a16:creationId xmlns:a16="http://schemas.microsoft.com/office/drawing/2014/main" id="{AFF63FC4-E27F-495E-A071-CD5CBA37295C}"/>
            </a:ext>
          </a:extLst>
        </xdr:cNvPr>
        <xdr:cNvCxnSpPr/>
      </xdr:nvCxnSpPr>
      <xdr:spPr>
        <a:xfrm>
          <a:off x="13703300" y="673172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123372</xdr:rowOff>
    </xdr:from>
    <xdr:to>
      <xdr:col>67</xdr:col>
      <xdr:colOff>101600</xdr:colOff>
      <xdr:row>39</xdr:row>
      <xdr:rowOff>53522</xdr:rowOff>
    </xdr:to>
    <xdr:sp macro="" textlink="">
      <xdr:nvSpPr>
        <xdr:cNvPr id="535" name="楕円 534">
          <a:extLst>
            <a:ext uri="{FF2B5EF4-FFF2-40B4-BE49-F238E27FC236}">
              <a16:creationId xmlns:a16="http://schemas.microsoft.com/office/drawing/2014/main" id="{9A25F687-6D98-4E08-86CF-7DB1F3833044}"/>
            </a:ext>
          </a:extLst>
        </xdr:cNvPr>
        <xdr:cNvSpPr/>
      </xdr:nvSpPr>
      <xdr:spPr>
        <a:xfrm>
          <a:off x="12763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2722</xdr:rowOff>
    </xdr:from>
    <xdr:to>
      <xdr:col>71</xdr:col>
      <xdr:colOff>177800</xdr:colOff>
      <xdr:row>39</xdr:row>
      <xdr:rowOff>45176</xdr:rowOff>
    </xdr:to>
    <xdr:cxnSp macro="">
      <xdr:nvCxnSpPr>
        <xdr:cNvPr id="536" name="直線コネクタ 535">
          <a:extLst>
            <a:ext uri="{FF2B5EF4-FFF2-40B4-BE49-F238E27FC236}">
              <a16:creationId xmlns:a16="http://schemas.microsoft.com/office/drawing/2014/main" id="{1B01D69D-CD4E-43EF-AFCC-5A7E099DCA56}"/>
            </a:ext>
          </a:extLst>
        </xdr:cNvPr>
        <xdr:cNvCxnSpPr/>
      </xdr:nvCxnSpPr>
      <xdr:spPr>
        <a:xfrm>
          <a:off x="12814300" y="6689272"/>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70049</xdr:rowOff>
    </xdr:from>
    <xdr:ext cx="405111" cy="259045"/>
    <xdr:sp macro="" textlink="">
      <xdr:nvSpPr>
        <xdr:cNvPr id="537" name="n_1aveValue【一般廃棄物処理施設】&#10;有形固定資産減価償却率">
          <a:extLst>
            <a:ext uri="{FF2B5EF4-FFF2-40B4-BE49-F238E27FC236}">
              <a16:creationId xmlns:a16="http://schemas.microsoft.com/office/drawing/2014/main" id="{1552A0F8-8209-4068-ADF1-C7F00D2A38AB}"/>
            </a:ext>
          </a:extLst>
        </xdr:cNvPr>
        <xdr:cNvSpPr txBox="1"/>
      </xdr:nvSpPr>
      <xdr:spPr>
        <a:xfrm>
          <a:off x="152660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43923</xdr:rowOff>
    </xdr:from>
    <xdr:ext cx="405111" cy="259045"/>
    <xdr:sp macro="" textlink="">
      <xdr:nvSpPr>
        <xdr:cNvPr id="538" name="n_2aveValue【一般廃棄物処理施設】&#10;有形固定資産減価償却率">
          <a:extLst>
            <a:ext uri="{FF2B5EF4-FFF2-40B4-BE49-F238E27FC236}">
              <a16:creationId xmlns:a16="http://schemas.microsoft.com/office/drawing/2014/main" id="{2D8233DA-A2A1-44E4-A25C-093C6D378AE4}"/>
            </a:ext>
          </a:extLst>
        </xdr:cNvPr>
        <xdr:cNvSpPr txBox="1"/>
      </xdr:nvSpPr>
      <xdr:spPr>
        <a:xfrm>
          <a:off x="14389744" y="638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4734</xdr:rowOff>
    </xdr:from>
    <xdr:ext cx="405111" cy="259045"/>
    <xdr:sp macro="" textlink="">
      <xdr:nvSpPr>
        <xdr:cNvPr id="539" name="n_3aveValue【一般廃棄物処理施設】&#10;有形固定資産減価償却率">
          <a:extLst>
            <a:ext uri="{FF2B5EF4-FFF2-40B4-BE49-F238E27FC236}">
              <a16:creationId xmlns:a16="http://schemas.microsoft.com/office/drawing/2014/main" id="{72DF28D5-A17B-4B17-8705-87319D0F2861}"/>
            </a:ext>
          </a:extLst>
        </xdr:cNvPr>
        <xdr:cNvSpPr txBox="1"/>
      </xdr:nvSpPr>
      <xdr:spPr>
        <a:xfrm>
          <a:off x="13500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156590</xdr:rowOff>
    </xdr:from>
    <xdr:ext cx="405111" cy="259045"/>
    <xdr:sp macro="" textlink="">
      <xdr:nvSpPr>
        <xdr:cNvPr id="540" name="n_4aveValue【一般廃棄物処理施設】&#10;有形固定資産減価償却率">
          <a:extLst>
            <a:ext uri="{FF2B5EF4-FFF2-40B4-BE49-F238E27FC236}">
              <a16:creationId xmlns:a16="http://schemas.microsoft.com/office/drawing/2014/main" id="{0E9AA9F3-7379-4885-8864-19BCCD90B44B}"/>
            </a:ext>
          </a:extLst>
        </xdr:cNvPr>
        <xdr:cNvSpPr txBox="1"/>
      </xdr:nvSpPr>
      <xdr:spPr>
        <a:xfrm>
          <a:off x="12611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155683</xdr:rowOff>
    </xdr:from>
    <xdr:ext cx="405111" cy="259045"/>
    <xdr:sp macro="" textlink="">
      <xdr:nvSpPr>
        <xdr:cNvPr id="541" name="n_1mainValue【一般廃棄物処理施設】&#10;有形固定資産減価償却率">
          <a:extLst>
            <a:ext uri="{FF2B5EF4-FFF2-40B4-BE49-F238E27FC236}">
              <a16:creationId xmlns:a16="http://schemas.microsoft.com/office/drawing/2014/main" id="{F40F1063-ABC8-41E2-863D-67A1B1226601}"/>
            </a:ext>
          </a:extLst>
        </xdr:cNvPr>
        <xdr:cNvSpPr txBox="1"/>
      </xdr:nvSpPr>
      <xdr:spPr>
        <a:xfrm>
          <a:off x="15266044" y="684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121393</xdr:rowOff>
    </xdr:from>
    <xdr:ext cx="405111" cy="259045"/>
    <xdr:sp macro="" textlink="">
      <xdr:nvSpPr>
        <xdr:cNvPr id="542" name="n_2mainValue【一般廃棄物処理施設】&#10;有形固定資産減価償却率">
          <a:extLst>
            <a:ext uri="{FF2B5EF4-FFF2-40B4-BE49-F238E27FC236}">
              <a16:creationId xmlns:a16="http://schemas.microsoft.com/office/drawing/2014/main" id="{FA702F25-FA6D-4B60-A6A2-4D3DD38897FA}"/>
            </a:ext>
          </a:extLst>
        </xdr:cNvPr>
        <xdr:cNvSpPr txBox="1"/>
      </xdr:nvSpPr>
      <xdr:spPr>
        <a:xfrm>
          <a:off x="14389744" y="680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87103</xdr:rowOff>
    </xdr:from>
    <xdr:ext cx="405111" cy="259045"/>
    <xdr:sp macro="" textlink="">
      <xdr:nvSpPr>
        <xdr:cNvPr id="543" name="n_3mainValue【一般廃棄物処理施設】&#10;有形固定資産減価償却率">
          <a:extLst>
            <a:ext uri="{FF2B5EF4-FFF2-40B4-BE49-F238E27FC236}">
              <a16:creationId xmlns:a16="http://schemas.microsoft.com/office/drawing/2014/main" id="{5099B334-8CB7-4E3D-9FF8-1CA151BE5BAC}"/>
            </a:ext>
          </a:extLst>
        </xdr:cNvPr>
        <xdr:cNvSpPr txBox="1"/>
      </xdr:nvSpPr>
      <xdr:spPr>
        <a:xfrm>
          <a:off x="13500744" y="677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44649</xdr:rowOff>
    </xdr:from>
    <xdr:ext cx="405111" cy="259045"/>
    <xdr:sp macro="" textlink="">
      <xdr:nvSpPr>
        <xdr:cNvPr id="544" name="n_4mainValue【一般廃棄物処理施設】&#10;有形固定資産減価償却率">
          <a:extLst>
            <a:ext uri="{FF2B5EF4-FFF2-40B4-BE49-F238E27FC236}">
              <a16:creationId xmlns:a16="http://schemas.microsoft.com/office/drawing/2014/main" id="{C36E17D9-80DA-4848-85E4-1036C24899AB}"/>
            </a:ext>
          </a:extLst>
        </xdr:cNvPr>
        <xdr:cNvSpPr txBox="1"/>
      </xdr:nvSpPr>
      <xdr:spPr>
        <a:xfrm>
          <a:off x="126117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a:extLst>
            <a:ext uri="{FF2B5EF4-FFF2-40B4-BE49-F238E27FC236}">
              <a16:creationId xmlns:a16="http://schemas.microsoft.com/office/drawing/2014/main" id="{78B0181D-73E0-41C7-AB5B-7BB6620DD54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a:extLst>
            <a:ext uri="{FF2B5EF4-FFF2-40B4-BE49-F238E27FC236}">
              <a16:creationId xmlns:a16="http://schemas.microsoft.com/office/drawing/2014/main" id="{13F6CCE6-5F69-458F-8D82-5F875E511B4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a:extLst>
            <a:ext uri="{FF2B5EF4-FFF2-40B4-BE49-F238E27FC236}">
              <a16:creationId xmlns:a16="http://schemas.microsoft.com/office/drawing/2014/main" id="{E91CBFFF-E3A9-488B-A3EA-A1BD0AF8CAF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a:extLst>
            <a:ext uri="{FF2B5EF4-FFF2-40B4-BE49-F238E27FC236}">
              <a16:creationId xmlns:a16="http://schemas.microsoft.com/office/drawing/2014/main" id="{ACDEC5C7-CDA5-4CA0-B652-118FBB2C671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a:extLst>
            <a:ext uri="{FF2B5EF4-FFF2-40B4-BE49-F238E27FC236}">
              <a16:creationId xmlns:a16="http://schemas.microsoft.com/office/drawing/2014/main" id="{5F3FCBF6-2E75-4BA0-B0C6-BE440947265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a:extLst>
            <a:ext uri="{FF2B5EF4-FFF2-40B4-BE49-F238E27FC236}">
              <a16:creationId xmlns:a16="http://schemas.microsoft.com/office/drawing/2014/main" id="{6DD219FA-E570-46F8-AEBE-19810CAF788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a:extLst>
            <a:ext uri="{FF2B5EF4-FFF2-40B4-BE49-F238E27FC236}">
              <a16:creationId xmlns:a16="http://schemas.microsoft.com/office/drawing/2014/main" id="{63FCD932-D6BE-415C-9B19-C0EF4B2862D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a:extLst>
            <a:ext uri="{FF2B5EF4-FFF2-40B4-BE49-F238E27FC236}">
              <a16:creationId xmlns:a16="http://schemas.microsoft.com/office/drawing/2014/main" id="{BC10AEFC-38FA-4FE9-A3D5-2B9A94044AD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a:extLst>
            <a:ext uri="{FF2B5EF4-FFF2-40B4-BE49-F238E27FC236}">
              <a16:creationId xmlns:a16="http://schemas.microsoft.com/office/drawing/2014/main" id="{58870F35-8C59-49EB-B6CC-F761D187556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a:extLst>
            <a:ext uri="{FF2B5EF4-FFF2-40B4-BE49-F238E27FC236}">
              <a16:creationId xmlns:a16="http://schemas.microsoft.com/office/drawing/2014/main" id="{3ECA0E0D-3FC0-4D81-BC1C-FE075511F3A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5" name="直線コネクタ 554">
          <a:extLst>
            <a:ext uri="{FF2B5EF4-FFF2-40B4-BE49-F238E27FC236}">
              <a16:creationId xmlns:a16="http://schemas.microsoft.com/office/drawing/2014/main" id="{EC5380C3-70C3-41B1-BEA3-36F65BE2615A}"/>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6" name="テキスト ボックス 555">
          <a:extLst>
            <a:ext uri="{FF2B5EF4-FFF2-40B4-BE49-F238E27FC236}">
              <a16:creationId xmlns:a16="http://schemas.microsoft.com/office/drawing/2014/main" id="{35225214-D004-48E5-8885-3F730A017CCA}"/>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7" name="直線コネクタ 556">
          <a:extLst>
            <a:ext uri="{FF2B5EF4-FFF2-40B4-BE49-F238E27FC236}">
              <a16:creationId xmlns:a16="http://schemas.microsoft.com/office/drawing/2014/main" id="{66BDB5F0-E173-402C-8CE0-BC1FFB59E646}"/>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8" name="テキスト ボックス 557">
          <a:extLst>
            <a:ext uri="{FF2B5EF4-FFF2-40B4-BE49-F238E27FC236}">
              <a16:creationId xmlns:a16="http://schemas.microsoft.com/office/drawing/2014/main" id="{D2C28D46-4E9F-4032-B035-62C1D393C376}"/>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a:extLst>
            <a:ext uri="{FF2B5EF4-FFF2-40B4-BE49-F238E27FC236}">
              <a16:creationId xmlns:a16="http://schemas.microsoft.com/office/drawing/2014/main" id="{9803495D-8A41-45EC-A594-C033C1FA8266}"/>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a:extLst>
            <a:ext uri="{FF2B5EF4-FFF2-40B4-BE49-F238E27FC236}">
              <a16:creationId xmlns:a16="http://schemas.microsoft.com/office/drawing/2014/main" id="{61479203-B6DA-4535-94F3-52DBC483FD68}"/>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1" name="直線コネクタ 560">
          <a:extLst>
            <a:ext uri="{FF2B5EF4-FFF2-40B4-BE49-F238E27FC236}">
              <a16:creationId xmlns:a16="http://schemas.microsoft.com/office/drawing/2014/main" id="{20A89627-41A0-475D-90E8-8DDE067E2F5F}"/>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2" name="テキスト ボックス 561">
          <a:extLst>
            <a:ext uri="{FF2B5EF4-FFF2-40B4-BE49-F238E27FC236}">
              <a16:creationId xmlns:a16="http://schemas.microsoft.com/office/drawing/2014/main" id="{D49D81C7-21ED-4837-BC7F-AA30B851E041}"/>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3" name="直線コネクタ 562">
          <a:extLst>
            <a:ext uri="{FF2B5EF4-FFF2-40B4-BE49-F238E27FC236}">
              <a16:creationId xmlns:a16="http://schemas.microsoft.com/office/drawing/2014/main" id="{817B3E5B-6A43-4A1A-96BD-08A458FBBA7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4" name="テキスト ボックス 563">
          <a:extLst>
            <a:ext uri="{FF2B5EF4-FFF2-40B4-BE49-F238E27FC236}">
              <a16:creationId xmlns:a16="http://schemas.microsoft.com/office/drawing/2014/main" id="{9B18BBED-B646-4397-9507-78CB60E5DF53}"/>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a:extLst>
            <a:ext uri="{FF2B5EF4-FFF2-40B4-BE49-F238E27FC236}">
              <a16:creationId xmlns:a16="http://schemas.microsoft.com/office/drawing/2014/main" id="{AC71359B-187A-43B2-850D-FEEF6923DDE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6" name="テキスト ボックス 565">
          <a:extLst>
            <a:ext uri="{FF2B5EF4-FFF2-40B4-BE49-F238E27FC236}">
              <a16:creationId xmlns:a16="http://schemas.microsoft.com/office/drawing/2014/main" id="{F3146386-9E55-44A8-A03A-62B4D66B2F0D}"/>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a:extLst>
            <a:ext uri="{FF2B5EF4-FFF2-40B4-BE49-F238E27FC236}">
              <a16:creationId xmlns:a16="http://schemas.microsoft.com/office/drawing/2014/main" id="{735E0E7D-29BB-4260-BA49-A2ACA0A660E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151867</xdr:rowOff>
    </xdr:from>
    <xdr:to>
      <xdr:col>116</xdr:col>
      <xdr:colOff>62864</xdr:colOff>
      <xdr:row>42</xdr:row>
      <xdr:rowOff>37950</xdr:rowOff>
    </xdr:to>
    <xdr:cxnSp macro="">
      <xdr:nvCxnSpPr>
        <xdr:cNvPr id="568" name="直線コネクタ 567">
          <a:extLst>
            <a:ext uri="{FF2B5EF4-FFF2-40B4-BE49-F238E27FC236}">
              <a16:creationId xmlns:a16="http://schemas.microsoft.com/office/drawing/2014/main" id="{F48B4ECD-A5B5-481E-B0F8-36D053CE6C8D}"/>
            </a:ext>
          </a:extLst>
        </xdr:cNvPr>
        <xdr:cNvCxnSpPr/>
      </xdr:nvCxnSpPr>
      <xdr:spPr>
        <a:xfrm flipV="1">
          <a:off x="22160864" y="5981167"/>
          <a:ext cx="0" cy="125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41777</xdr:rowOff>
    </xdr:from>
    <xdr:ext cx="313932" cy="259045"/>
    <xdr:sp macro="" textlink="">
      <xdr:nvSpPr>
        <xdr:cNvPr id="569" name="【一般廃棄物処理施設】&#10;一人当たり有形固定資産（償却資産）額最小値テキスト">
          <a:extLst>
            <a:ext uri="{FF2B5EF4-FFF2-40B4-BE49-F238E27FC236}">
              <a16:creationId xmlns:a16="http://schemas.microsoft.com/office/drawing/2014/main" id="{3D68A51E-5A7C-4150-BD84-F31E0927C557}"/>
            </a:ext>
          </a:extLst>
        </xdr:cNvPr>
        <xdr:cNvSpPr txBox="1"/>
      </xdr:nvSpPr>
      <xdr:spPr>
        <a:xfrm>
          <a:off x="22199600" y="72426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37950</xdr:rowOff>
    </xdr:from>
    <xdr:to>
      <xdr:col>116</xdr:col>
      <xdr:colOff>152400</xdr:colOff>
      <xdr:row>42</xdr:row>
      <xdr:rowOff>37950</xdr:rowOff>
    </xdr:to>
    <xdr:cxnSp macro="">
      <xdr:nvCxnSpPr>
        <xdr:cNvPr id="570" name="直線コネクタ 569">
          <a:extLst>
            <a:ext uri="{FF2B5EF4-FFF2-40B4-BE49-F238E27FC236}">
              <a16:creationId xmlns:a16="http://schemas.microsoft.com/office/drawing/2014/main" id="{1C01E2A0-E09F-4D3A-BAD4-2C5404EC4474}"/>
            </a:ext>
          </a:extLst>
        </xdr:cNvPr>
        <xdr:cNvCxnSpPr/>
      </xdr:nvCxnSpPr>
      <xdr:spPr>
        <a:xfrm>
          <a:off x="22072600" y="723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98544</xdr:rowOff>
    </xdr:from>
    <xdr:ext cx="599010" cy="259045"/>
    <xdr:sp macro="" textlink="">
      <xdr:nvSpPr>
        <xdr:cNvPr id="571" name="【一般廃棄物処理施設】&#10;一人当たり有形固定資産（償却資産）額最大値テキスト">
          <a:extLst>
            <a:ext uri="{FF2B5EF4-FFF2-40B4-BE49-F238E27FC236}">
              <a16:creationId xmlns:a16="http://schemas.microsoft.com/office/drawing/2014/main" id="{8A8FCE11-DBBB-4EE8-AAA0-BA3557DC0693}"/>
            </a:ext>
          </a:extLst>
        </xdr:cNvPr>
        <xdr:cNvSpPr txBox="1"/>
      </xdr:nvSpPr>
      <xdr:spPr>
        <a:xfrm>
          <a:off x="22199600" y="575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151867</xdr:rowOff>
    </xdr:from>
    <xdr:to>
      <xdr:col>116</xdr:col>
      <xdr:colOff>152400</xdr:colOff>
      <xdr:row>34</xdr:row>
      <xdr:rowOff>151867</xdr:rowOff>
    </xdr:to>
    <xdr:cxnSp macro="">
      <xdr:nvCxnSpPr>
        <xdr:cNvPr id="572" name="直線コネクタ 571">
          <a:extLst>
            <a:ext uri="{FF2B5EF4-FFF2-40B4-BE49-F238E27FC236}">
              <a16:creationId xmlns:a16="http://schemas.microsoft.com/office/drawing/2014/main" id="{18B53B18-E12C-439E-8054-912CBA36F0E9}"/>
            </a:ext>
          </a:extLst>
        </xdr:cNvPr>
        <xdr:cNvCxnSpPr/>
      </xdr:nvCxnSpPr>
      <xdr:spPr>
        <a:xfrm>
          <a:off x="22072600" y="598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146801</xdr:rowOff>
    </xdr:from>
    <xdr:ext cx="534377" cy="259045"/>
    <xdr:sp macro="" textlink="">
      <xdr:nvSpPr>
        <xdr:cNvPr id="573" name="【一般廃棄物処理施設】&#10;一人当たり有形固定資産（償却資産）額平均値テキスト">
          <a:extLst>
            <a:ext uri="{FF2B5EF4-FFF2-40B4-BE49-F238E27FC236}">
              <a16:creationId xmlns:a16="http://schemas.microsoft.com/office/drawing/2014/main" id="{613EFB60-B130-4EF9-A9FB-8E12B23F17C1}"/>
            </a:ext>
          </a:extLst>
        </xdr:cNvPr>
        <xdr:cNvSpPr txBox="1"/>
      </xdr:nvSpPr>
      <xdr:spPr>
        <a:xfrm>
          <a:off x="22199600" y="7004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168374</xdr:rowOff>
    </xdr:from>
    <xdr:to>
      <xdr:col>116</xdr:col>
      <xdr:colOff>114300</xdr:colOff>
      <xdr:row>41</xdr:row>
      <xdr:rowOff>98524</xdr:rowOff>
    </xdr:to>
    <xdr:sp macro="" textlink="">
      <xdr:nvSpPr>
        <xdr:cNvPr id="574" name="フローチャート: 判断 573">
          <a:extLst>
            <a:ext uri="{FF2B5EF4-FFF2-40B4-BE49-F238E27FC236}">
              <a16:creationId xmlns:a16="http://schemas.microsoft.com/office/drawing/2014/main" id="{B718CCFE-BC92-409E-8F97-BF3B95F457E8}"/>
            </a:ext>
          </a:extLst>
        </xdr:cNvPr>
        <xdr:cNvSpPr/>
      </xdr:nvSpPr>
      <xdr:spPr>
        <a:xfrm>
          <a:off x="22110700" y="702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5066</xdr:rowOff>
    </xdr:from>
    <xdr:to>
      <xdr:col>112</xdr:col>
      <xdr:colOff>38100</xdr:colOff>
      <xdr:row>41</xdr:row>
      <xdr:rowOff>106666</xdr:rowOff>
    </xdr:to>
    <xdr:sp macro="" textlink="">
      <xdr:nvSpPr>
        <xdr:cNvPr id="575" name="フローチャート: 判断 574">
          <a:extLst>
            <a:ext uri="{FF2B5EF4-FFF2-40B4-BE49-F238E27FC236}">
              <a16:creationId xmlns:a16="http://schemas.microsoft.com/office/drawing/2014/main" id="{7A49AD0C-DF76-4FCF-8BA1-5F76AFD7D507}"/>
            </a:ext>
          </a:extLst>
        </xdr:cNvPr>
        <xdr:cNvSpPr/>
      </xdr:nvSpPr>
      <xdr:spPr>
        <a:xfrm>
          <a:off x="21272500" y="70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19858</xdr:rowOff>
    </xdr:from>
    <xdr:to>
      <xdr:col>107</xdr:col>
      <xdr:colOff>101600</xdr:colOff>
      <xdr:row>41</xdr:row>
      <xdr:rowOff>121458</xdr:rowOff>
    </xdr:to>
    <xdr:sp macro="" textlink="">
      <xdr:nvSpPr>
        <xdr:cNvPr id="576" name="フローチャート: 判断 575">
          <a:extLst>
            <a:ext uri="{FF2B5EF4-FFF2-40B4-BE49-F238E27FC236}">
              <a16:creationId xmlns:a16="http://schemas.microsoft.com/office/drawing/2014/main" id="{CF249249-8A26-4C69-964A-88C904E739BA}"/>
            </a:ext>
          </a:extLst>
        </xdr:cNvPr>
        <xdr:cNvSpPr/>
      </xdr:nvSpPr>
      <xdr:spPr>
        <a:xfrm>
          <a:off x="20383500" y="704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19984</xdr:rowOff>
    </xdr:from>
    <xdr:to>
      <xdr:col>102</xdr:col>
      <xdr:colOff>165100</xdr:colOff>
      <xdr:row>41</xdr:row>
      <xdr:rowOff>121584</xdr:rowOff>
    </xdr:to>
    <xdr:sp macro="" textlink="">
      <xdr:nvSpPr>
        <xdr:cNvPr id="577" name="フローチャート: 判断 576">
          <a:extLst>
            <a:ext uri="{FF2B5EF4-FFF2-40B4-BE49-F238E27FC236}">
              <a16:creationId xmlns:a16="http://schemas.microsoft.com/office/drawing/2014/main" id="{4993CD2B-AD4C-4BCA-B359-5EA98877C8A1}"/>
            </a:ext>
          </a:extLst>
        </xdr:cNvPr>
        <xdr:cNvSpPr/>
      </xdr:nvSpPr>
      <xdr:spPr>
        <a:xfrm>
          <a:off x="19494500" y="704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25891</xdr:rowOff>
    </xdr:from>
    <xdr:to>
      <xdr:col>98</xdr:col>
      <xdr:colOff>38100</xdr:colOff>
      <xdr:row>41</xdr:row>
      <xdr:rowOff>127491</xdr:rowOff>
    </xdr:to>
    <xdr:sp macro="" textlink="">
      <xdr:nvSpPr>
        <xdr:cNvPr id="578" name="フローチャート: 判断 577">
          <a:extLst>
            <a:ext uri="{FF2B5EF4-FFF2-40B4-BE49-F238E27FC236}">
              <a16:creationId xmlns:a16="http://schemas.microsoft.com/office/drawing/2014/main" id="{94FEF3C4-7F4A-4C5D-87F9-5483A1D48FBC}"/>
            </a:ext>
          </a:extLst>
        </xdr:cNvPr>
        <xdr:cNvSpPr/>
      </xdr:nvSpPr>
      <xdr:spPr>
        <a:xfrm>
          <a:off x="18605500" y="705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18CED024-CF13-4B54-A22A-DD5F0091B12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19599D6F-479E-4BB2-A92A-9D0A8977836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6577431B-23EC-4B39-82D8-2DC63A7C7AB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7F2121F9-3CF2-4659-9BFA-C329F5661EE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72D931DC-71AA-4FB3-9129-BA54DAE7FE5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148317</xdr:rowOff>
    </xdr:from>
    <xdr:to>
      <xdr:col>116</xdr:col>
      <xdr:colOff>114300</xdr:colOff>
      <xdr:row>40</xdr:row>
      <xdr:rowOff>78467</xdr:rowOff>
    </xdr:to>
    <xdr:sp macro="" textlink="">
      <xdr:nvSpPr>
        <xdr:cNvPr id="584" name="楕円 583">
          <a:extLst>
            <a:ext uri="{FF2B5EF4-FFF2-40B4-BE49-F238E27FC236}">
              <a16:creationId xmlns:a16="http://schemas.microsoft.com/office/drawing/2014/main" id="{0ACCD9C0-80DD-4E65-A27E-1A65838B4C55}"/>
            </a:ext>
          </a:extLst>
        </xdr:cNvPr>
        <xdr:cNvSpPr/>
      </xdr:nvSpPr>
      <xdr:spPr>
        <a:xfrm>
          <a:off x="22110700" y="683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171194</xdr:rowOff>
    </xdr:from>
    <xdr:ext cx="599010" cy="259045"/>
    <xdr:sp macro="" textlink="">
      <xdr:nvSpPr>
        <xdr:cNvPr id="585" name="【一般廃棄物処理施設】&#10;一人当たり有形固定資産（償却資産）額該当値テキスト">
          <a:extLst>
            <a:ext uri="{FF2B5EF4-FFF2-40B4-BE49-F238E27FC236}">
              <a16:creationId xmlns:a16="http://schemas.microsoft.com/office/drawing/2014/main" id="{929D9A8D-F381-408D-99B8-6E72A363A27F}"/>
            </a:ext>
          </a:extLst>
        </xdr:cNvPr>
        <xdr:cNvSpPr txBox="1"/>
      </xdr:nvSpPr>
      <xdr:spPr>
        <a:xfrm>
          <a:off x="22199600" y="668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148509</xdr:rowOff>
    </xdr:from>
    <xdr:to>
      <xdr:col>112</xdr:col>
      <xdr:colOff>38100</xdr:colOff>
      <xdr:row>40</xdr:row>
      <xdr:rowOff>78659</xdr:rowOff>
    </xdr:to>
    <xdr:sp macro="" textlink="">
      <xdr:nvSpPr>
        <xdr:cNvPr id="586" name="楕円 585">
          <a:extLst>
            <a:ext uri="{FF2B5EF4-FFF2-40B4-BE49-F238E27FC236}">
              <a16:creationId xmlns:a16="http://schemas.microsoft.com/office/drawing/2014/main" id="{C69261CE-DD44-4F9A-8265-716B65E0E4F5}"/>
            </a:ext>
          </a:extLst>
        </xdr:cNvPr>
        <xdr:cNvSpPr/>
      </xdr:nvSpPr>
      <xdr:spPr>
        <a:xfrm>
          <a:off x="21272500" y="683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27667</xdr:rowOff>
    </xdr:from>
    <xdr:to>
      <xdr:col>116</xdr:col>
      <xdr:colOff>63500</xdr:colOff>
      <xdr:row>40</xdr:row>
      <xdr:rowOff>27859</xdr:rowOff>
    </xdr:to>
    <xdr:cxnSp macro="">
      <xdr:nvCxnSpPr>
        <xdr:cNvPr id="587" name="直線コネクタ 586">
          <a:extLst>
            <a:ext uri="{FF2B5EF4-FFF2-40B4-BE49-F238E27FC236}">
              <a16:creationId xmlns:a16="http://schemas.microsoft.com/office/drawing/2014/main" id="{7D48EBA8-BB0D-46C7-914B-39D2B961CB56}"/>
            </a:ext>
          </a:extLst>
        </xdr:cNvPr>
        <xdr:cNvCxnSpPr/>
      </xdr:nvCxnSpPr>
      <xdr:spPr>
        <a:xfrm flipV="1">
          <a:off x="21323300" y="6885667"/>
          <a:ext cx="838200" cy="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150144</xdr:rowOff>
    </xdr:from>
    <xdr:to>
      <xdr:col>107</xdr:col>
      <xdr:colOff>101600</xdr:colOff>
      <xdr:row>40</xdr:row>
      <xdr:rowOff>80294</xdr:rowOff>
    </xdr:to>
    <xdr:sp macro="" textlink="">
      <xdr:nvSpPr>
        <xdr:cNvPr id="588" name="楕円 587">
          <a:extLst>
            <a:ext uri="{FF2B5EF4-FFF2-40B4-BE49-F238E27FC236}">
              <a16:creationId xmlns:a16="http://schemas.microsoft.com/office/drawing/2014/main" id="{F33F42D6-47BB-4832-87F7-0860AF496734}"/>
            </a:ext>
          </a:extLst>
        </xdr:cNvPr>
        <xdr:cNvSpPr/>
      </xdr:nvSpPr>
      <xdr:spPr>
        <a:xfrm>
          <a:off x="20383500" y="683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27859</xdr:rowOff>
    </xdr:from>
    <xdr:to>
      <xdr:col>111</xdr:col>
      <xdr:colOff>177800</xdr:colOff>
      <xdr:row>40</xdr:row>
      <xdr:rowOff>29494</xdr:rowOff>
    </xdr:to>
    <xdr:cxnSp macro="">
      <xdr:nvCxnSpPr>
        <xdr:cNvPr id="589" name="直線コネクタ 588">
          <a:extLst>
            <a:ext uri="{FF2B5EF4-FFF2-40B4-BE49-F238E27FC236}">
              <a16:creationId xmlns:a16="http://schemas.microsoft.com/office/drawing/2014/main" id="{BB529EC1-85EE-4D60-BB4D-5F692E5C8D28}"/>
            </a:ext>
          </a:extLst>
        </xdr:cNvPr>
        <xdr:cNvCxnSpPr/>
      </xdr:nvCxnSpPr>
      <xdr:spPr>
        <a:xfrm flipV="1">
          <a:off x="20434300" y="6885859"/>
          <a:ext cx="889000" cy="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151928</xdr:rowOff>
    </xdr:from>
    <xdr:to>
      <xdr:col>102</xdr:col>
      <xdr:colOff>165100</xdr:colOff>
      <xdr:row>40</xdr:row>
      <xdr:rowOff>82078</xdr:rowOff>
    </xdr:to>
    <xdr:sp macro="" textlink="">
      <xdr:nvSpPr>
        <xdr:cNvPr id="590" name="楕円 589">
          <a:extLst>
            <a:ext uri="{FF2B5EF4-FFF2-40B4-BE49-F238E27FC236}">
              <a16:creationId xmlns:a16="http://schemas.microsoft.com/office/drawing/2014/main" id="{1D7CFB52-3A47-4874-B0CC-A0CE18A548CA}"/>
            </a:ext>
          </a:extLst>
        </xdr:cNvPr>
        <xdr:cNvSpPr/>
      </xdr:nvSpPr>
      <xdr:spPr>
        <a:xfrm>
          <a:off x="19494500" y="683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29494</xdr:rowOff>
    </xdr:from>
    <xdr:to>
      <xdr:col>107</xdr:col>
      <xdr:colOff>50800</xdr:colOff>
      <xdr:row>40</xdr:row>
      <xdr:rowOff>31278</xdr:rowOff>
    </xdr:to>
    <xdr:cxnSp macro="">
      <xdr:nvCxnSpPr>
        <xdr:cNvPr id="591" name="直線コネクタ 590">
          <a:extLst>
            <a:ext uri="{FF2B5EF4-FFF2-40B4-BE49-F238E27FC236}">
              <a16:creationId xmlns:a16="http://schemas.microsoft.com/office/drawing/2014/main" id="{F9A8B76E-0503-48AF-8337-483EA529025F}"/>
            </a:ext>
          </a:extLst>
        </xdr:cNvPr>
        <xdr:cNvCxnSpPr/>
      </xdr:nvCxnSpPr>
      <xdr:spPr>
        <a:xfrm flipV="1">
          <a:off x="19545300" y="6887494"/>
          <a:ext cx="889000" cy="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152827</xdr:rowOff>
    </xdr:from>
    <xdr:to>
      <xdr:col>98</xdr:col>
      <xdr:colOff>38100</xdr:colOff>
      <xdr:row>40</xdr:row>
      <xdr:rowOff>82977</xdr:rowOff>
    </xdr:to>
    <xdr:sp macro="" textlink="">
      <xdr:nvSpPr>
        <xdr:cNvPr id="592" name="楕円 591">
          <a:extLst>
            <a:ext uri="{FF2B5EF4-FFF2-40B4-BE49-F238E27FC236}">
              <a16:creationId xmlns:a16="http://schemas.microsoft.com/office/drawing/2014/main" id="{C3885AB3-5D35-49BC-A1CF-F9710E2B8BC3}"/>
            </a:ext>
          </a:extLst>
        </xdr:cNvPr>
        <xdr:cNvSpPr/>
      </xdr:nvSpPr>
      <xdr:spPr>
        <a:xfrm>
          <a:off x="18605500" y="683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31278</xdr:rowOff>
    </xdr:from>
    <xdr:to>
      <xdr:col>102</xdr:col>
      <xdr:colOff>114300</xdr:colOff>
      <xdr:row>40</xdr:row>
      <xdr:rowOff>32177</xdr:rowOff>
    </xdr:to>
    <xdr:cxnSp macro="">
      <xdr:nvCxnSpPr>
        <xdr:cNvPr id="593" name="直線コネクタ 592">
          <a:extLst>
            <a:ext uri="{FF2B5EF4-FFF2-40B4-BE49-F238E27FC236}">
              <a16:creationId xmlns:a16="http://schemas.microsoft.com/office/drawing/2014/main" id="{A7F7B8CE-B91A-466C-9F77-5FF7620D52A0}"/>
            </a:ext>
          </a:extLst>
        </xdr:cNvPr>
        <xdr:cNvCxnSpPr/>
      </xdr:nvCxnSpPr>
      <xdr:spPr>
        <a:xfrm flipV="1">
          <a:off x="18656300" y="6889278"/>
          <a:ext cx="889000" cy="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97793</xdr:rowOff>
    </xdr:from>
    <xdr:ext cx="534377" cy="259045"/>
    <xdr:sp macro="" textlink="">
      <xdr:nvSpPr>
        <xdr:cNvPr id="594" name="n_1aveValue【一般廃棄物処理施設】&#10;一人当たり有形固定資産（償却資産）額">
          <a:extLst>
            <a:ext uri="{FF2B5EF4-FFF2-40B4-BE49-F238E27FC236}">
              <a16:creationId xmlns:a16="http://schemas.microsoft.com/office/drawing/2014/main" id="{2DD07293-E2ED-4323-8EB9-A809A58AEAF4}"/>
            </a:ext>
          </a:extLst>
        </xdr:cNvPr>
        <xdr:cNvSpPr txBox="1"/>
      </xdr:nvSpPr>
      <xdr:spPr>
        <a:xfrm>
          <a:off x="21043411" y="712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112585</xdr:rowOff>
    </xdr:from>
    <xdr:ext cx="534377" cy="259045"/>
    <xdr:sp macro="" textlink="">
      <xdr:nvSpPr>
        <xdr:cNvPr id="595" name="n_2aveValue【一般廃棄物処理施設】&#10;一人当たり有形固定資産（償却資産）額">
          <a:extLst>
            <a:ext uri="{FF2B5EF4-FFF2-40B4-BE49-F238E27FC236}">
              <a16:creationId xmlns:a16="http://schemas.microsoft.com/office/drawing/2014/main" id="{71B47357-DEF9-4AA8-AA3A-2965EEA76925}"/>
            </a:ext>
          </a:extLst>
        </xdr:cNvPr>
        <xdr:cNvSpPr txBox="1"/>
      </xdr:nvSpPr>
      <xdr:spPr>
        <a:xfrm>
          <a:off x="20167111" y="714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112711</xdr:rowOff>
    </xdr:from>
    <xdr:ext cx="534377" cy="259045"/>
    <xdr:sp macro="" textlink="">
      <xdr:nvSpPr>
        <xdr:cNvPr id="596" name="n_3aveValue【一般廃棄物処理施設】&#10;一人当たり有形固定資産（償却資産）額">
          <a:extLst>
            <a:ext uri="{FF2B5EF4-FFF2-40B4-BE49-F238E27FC236}">
              <a16:creationId xmlns:a16="http://schemas.microsoft.com/office/drawing/2014/main" id="{F8040E76-B69A-4077-95AE-1719DF8659B6}"/>
            </a:ext>
          </a:extLst>
        </xdr:cNvPr>
        <xdr:cNvSpPr txBox="1"/>
      </xdr:nvSpPr>
      <xdr:spPr>
        <a:xfrm>
          <a:off x="19278111" y="714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118618</xdr:rowOff>
    </xdr:from>
    <xdr:ext cx="534377" cy="259045"/>
    <xdr:sp macro="" textlink="">
      <xdr:nvSpPr>
        <xdr:cNvPr id="597" name="n_4aveValue【一般廃棄物処理施設】&#10;一人当たり有形固定資産（償却資産）額">
          <a:extLst>
            <a:ext uri="{FF2B5EF4-FFF2-40B4-BE49-F238E27FC236}">
              <a16:creationId xmlns:a16="http://schemas.microsoft.com/office/drawing/2014/main" id="{A54A8CBE-9417-464E-94C0-B780295E4E3C}"/>
            </a:ext>
          </a:extLst>
        </xdr:cNvPr>
        <xdr:cNvSpPr txBox="1"/>
      </xdr:nvSpPr>
      <xdr:spPr>
        <a:xfrm>
          <a:off x="18389111" y="714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95186</xdr:rowOff>
    </xdr:from>
    <xdr:ext cx="599010" cy="259045"/>
    <xdr:sp macro="" textlink="">
      <xdr:nvSpPr>
        <xdr:cNvPr id="598" name="n_1mainValue【一般廃棄物処理施設】&#10;一人当たり有形固定資産（償却資産）額">
          <a:extLst>
            <a:ext uri="{FF2B5EF4-FFF2-40B4-BE49-F238E27FC236}">
              <a16:creationId xmlns:a16="http://schemas.microsoft.com/office/drawing/2014/main" id="{51E16980-60A8-4084-A8AB-77F91D63C302}"/>
            </a:ext>
          </a:extLst>
        </xdr:cNvPr>
        <xdr:cNvSpPr txBox="1"/>
      </xdr:nvSpPr>
      <xdr:spPr>
        <a:xfrm>
          <a:off x="21011095" y="6610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96821</xdr:rowOff>
    </xdr:from>
    <xdr:ext cx="599010" cy="259045"/>
    <xdr:sp macro="" textlink="">
      <xdr:nvSpPr>
        <xdr:cNvPr id="599" name="n_2mainValue【一般廃棄物処理施設】&#10;一人当たり有形固定資産（償却資産）額">
          <a:extLst>
            <a:ext uri="{FF2B5EF4-FFF2-40B4-BE49-F238E27FC236}">
              <a16:creationId xmlns:a16="http://schemas.microsoft.com/office/drawing/2014/main" id="{1B7C760D-120E-4567-AC51-E56B344375AF}"/>
            </a:ext>
          </a:extLst>
        </xdr:cNvPr>
        <xdr:cNvSpPr txBox="1"/>
      </xdr:nvSpPr>
      <xdr:spPr>
        <a:xfrm>
          <a:off x="20134795" y="6611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98605</xdr:rowOff>
    </xdr:from>
    <xdr:ext cx="599010" cy="259045"/>
    <xdr:sp macro="" textlink="">
      <xdr:nvSpPr>
        <xdr:cNvPr id="600" name="n_3mainValue【一般廃棄物処理施設】&#10;一人当たり有形固定資産（償却資産）額">
          <a:extLst>
            <a:ext uri="{FF2B5EF4-FFF2-40B4-BE49-F238E27FC236}">
              <a16:creationId xmlns:a16="http://schemas.microsoft.com/office/drawing/2014/main" id="{C3F546B9-3F01-4346-B151-848EF4570924}"/>
            </a:ext>
          </a:extLst>
        </xdr:cNvPr>
        <xdr:cNvSpPr txBox="1"/>
      </xdr:nvSpPr>
      <xdr:spPr>
        <a:xfrm>
          <a:off x="19245795" y="661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99504</xdr:rowOff>
    </xdr:from>
    <xdr:ext cx="599010" cy="259045"/>
    <xdr:sp macro="" textlink="">
      <xdr:nvSpPr>
        <xdr:cNvPr id="601" name="n_4mainValue【一般廃棄物処理施設】&#10;一人当たり有形固定資産（償却資産）額">
          <a:extLst>
            <a:ext uri="{FF2B5EF4-FFF2-40B4-BE49-F238E27FC236}">
              <a16:creationId xmlns:a16="http://schemas.microsoft.com/office/drawing/2014/main" id="{B39BCD63-A81E-4B0D-8EA5-BC2C8684E1C6}"/>
            </a:ext>
          </a:extLst>
        </xdr:cNvPr>
        <xdr:cNvSpPr txBox="1"/>
      </xdr:nvSpPr>
      <xdr:spPr>
        <a:xfrm>
          <a:off x="18356795" y="6614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a:extLst>
            <a:ext uri="{FF2B5EF4-FFF2-40B4-BE49-F238E27FC236}">
              <a16:creationId xmlns:a16="http://schemas.microsoft.com/office/drawing/2014/main" id="{B1ABEB75-A3A3-4700-899F-32F850A4145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a:extLst>
            <a:ext uri="{FF2B5EF4-FFF2-40B4-BE49-F238E27FC236}">
              <a16:creationId xmlns:a16="http://schemas.microsoft.com/office/drawing/2014/main" id="{956A3552-D398-4E4A-910F-FA30BDBC467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a:extLst>
            <a:ext uri="{FF2B5EF4-FFF2-40B4-BE49-F238E27FC236}">
              <a16:creationId xmlns:a16="http://schemas.microsoft.com/office/drawing/2014/main" id="{E32AEDE2-1587-4C4E-9110-023D4041345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a:extLst>
            <a:ext uri="{FF2B5EF4-FFF2-40B4-BE49-F238E27FC236}">
              <a16:creationId xmlns:a16="http://schemas.microsoft.com/office/drawing/2014/main" id="{73AE95BA-F986-457B-B053-62B907E130D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a:extLst>
            <a:ext uri="{FF2B5EF4-FFF2-40B4-BE49-F238E27FC236}">
              <a16:creationId xmlns:a16="http://schemas.microsoft.com/office/drawing/2014/main" id="{B68840F7-4882-4922-9FE9-7AF626779C7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a:extLst>
            <a:ext uri="{FF2B5EF4-FFF2-40B4-BE49-F238E27FC236}">
              <a16:creationId xmlns:a16="http://schemas.microsoft.com/office/drawing/2014/main" id="{93DD38BF-F44A-4E73-96B7-9E969032141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a:extLst>
            <a:ext uri="{FF2B5EF4-FFF2-40B4-BE49-F238E27FC236}">
              <a16:creationId xmlns:a16="http://schemas.microsoft.com/office/drawing/2014/main" id="{F18979A2-E1AB-4551-AF15-906CE8D1B2A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a:extLst>
            <a:ext uri="{FF2B5EF4-FFF2-40B4-BE49-F238E27FC236}">
              <a16:creationId xmlns:a16="http://schemas.microsoft.com/office/drawing/2014/main" id="{C1E29B5A-46B9-4823-B0A9-1A614C0DEEAB}"/>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0" name="正方形/長方形 609">
          <a:extLst>
            <a:ext uri="{FF2B5EF4-FFF2-40B4-BE49-F238E27FC236}">
              <a16:creationId xmlns:a16="http://schemas.microsoft.com/office/drawing/2014/main" id="{B5118D75-2918-4837-BDDD-B735BB59FB9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1" name="正方形/長方形 610">
          <a:extLst>
            <a:ext uri="{FF2B5EF4-FFF2-40B4-BE49-F238E27FC236}">
              <a16:creationId xmlns:a16="http://schemas.microsoft.com/office/drawing/2014/main" id="{F504E8C0-EBDE-4720-9898-B2B7E5C63F2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2" name="正方形/長方形 611">
          <a:extLst>
            <a:ext uri="{FF2B5EF4-FFF2-40B4-BE49-F238E27FC236}">
              <a16:creationId xmlns:a16="http://schemas.microsoft.com/office/drawing/2014/main" id="{AC355A54-4F38-4507-805D-38D40DC7492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3" name="正方形/長方形 612">
          <a:extLst>
            <a:ext uri="{FF2B5EF4-FFF2-40B4-BE49-F238E27FC236}">
              <a16:creationId xmlns:a16="http://schemas.microsoft.com/office/drawing/2014/main" id="{AC553340-082C-43E3-A32F-2995892F394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4" name="正方形/長方形 613">
          <a:extLst>
            <a:ext uri="{FF2B5EF4-FFF2-40B4-BE49-F238E27FC236}">
              <a16:creationId xmlns:a16="http://schemas.microsoft.com/office/drawing/2014/main" id="{E93152A2-AFAD-4B30-972A-5A4ACF4D8C4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5" name="正方形/長方形 614">
          <a:extLst>
            <a:ext uri="{FF2B5EF4-FFF2-40B4-BE49-F238E27FC236}">
              <a16:creationId xmlns:a16="http://schemas.microsoft.com/office/drawing/2014/main" id="{304B348F-4465-47C2-B4C1-060A43D9F73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6" name="正方形/長方形 615">
          <a:extLst>
            <a:ext uri="{FF2B5EF4-FFF2-40B4-BE49-F238E27FC236}">
              <a16:creationId xmlns:a16="http://schemas.microsoft.com/office/drawing/2014/main" id="{C5C90F2C-29CF-4463-9109-F6AD20E18C0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7" name="正方形/長方形 616">
          <a:extLst>
            <a:ext uri="{FF2B5EF4-FFF2-40B4-BE49-F238E27FC236}">
              <a16:creationId xmlns:a16="http://schemas.microsoft.com/office/drawing/2014/main" id="{1F82899D-405D-43B1-AFF7-AA7CE6C832F1}"/>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A46CD5AD-E3F7-41B1-B61D-BB6D42565EF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D63562CC-CEE7-4610-B442-F9546DC8282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D410551C-E6CB-4E37-BE24-63CF308CE52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B31268D4-26EB-4680-BCE1-933EB5880C7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D7C210BC-444D-4741-945D-C9040BD7A6A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0C0C0217-C22F-4D78-B7D2-CFDDF85B4F3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0C8E7479-23AF-4122-8C98-123C1E5B42C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7D241A7C-E0D5-437E-A516-2698CB74F32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02E95FA8-BB80-4DF1-87E1-F81DD676242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65BD88B5-0797-4A35-9009-927752A366C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82C05CFE-671B-49D2-B9E9-3569907C9D7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9" name="直線コネクタ 628">
          <a:extLst>
            <a:ext uri="{FF2B5EF4-FFF2-40B4-BE49-F238E27FC236}">
              <a16:creationId xmlns:a16="http://schemas.microsoft.com/office/drawing/2014/main" id="{91981B8E-CDD6-4BAF-B682-4D44111156CB}"/>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0" name="テキスト ボックス 629">
          <a:extLst>
            <a:ext uri="{FF2B5EF4-FFF2-40B4-BE49-F238E27FC236}">
              <a16:creationId xmlns:a16="http://schemas.microsoft.com/office/drawing/2014/main" id="{7406BE73-A109-4AAD-9339-3DE4CE964E17}"/>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1" name="直線コネクタ 630">
          <a:extLst>
            <a:ext uri="{FF2B5EF4-FFF2-40B4-BE49-F238E27FC236}">
              <a16:creationId xmlns:a16="http://schemas.microsoft.com/office/drawing/2014/main" id="{E9CE4C88-9AE2-46AE-8485-BD9E4D45A4A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2" name="テキスト ボックス 631">
          <a:extLst>
            <a:ext uri="{FF2B5EF4-FFF2-40B4-BE49-F238E27FC236}">
              <a16:creationId xmlns:a16="http://schemas.microsoft.com/office/drawing/2014/main" id="{8EC4B883-EAE3-4A3F-B9A8-77663838FC4B}"/>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3" name="直線コネクタ 632">
          <a:extLst>
            <a:ext uri="{FF2B5EF4-FFF2-40B4-BE49-F238E27FC236}">
              <a16:creationId xmlns:a16="http://schemas.microsoft.com/office/drawing/2014/main" id="{57B7BC94-D5B3-44B2-AA9D-EA7C466D5843}"/>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4" name="テキスト ボックス 633">
          <a:extLst>
            <a:ext uri="{FF2B5EF4-FFF2-40B4-BE49-F238E27FC236}">
              <a16:creationId xmlns:a16="http://schemas.microsoft.com/office/drawing/2014/main" id="{CC40EA16-63E2-4A7D-9E34-C5E4D07036B5}"/>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5" name="直線コネクタ 634">
          <a:extLst>
            <a:ext uri="{FF2B5EF4-FFF2-40B4-BE49-F238E27FC236}">
              <a16:creationId xmlns:a16="http://schemas.microsoft.com/office/drawing/2014/main" id="{7915640D-F083-422B-8CDC-8AE9BE6292E1}"/>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6" name="テキスト ボックス 635">
          <a:extLst>
            <a:ext uri="{FF2B5EF4-FFF2-40B4-BE49-F238E27FC236}">
              <a16:creationId xmlns:a16="http://schemas.microsoft.com/office/drawing/2014/main" id="{78E4F9F7-B7CC-4299-A830-95A50332402C}"/>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7" name="直線コネクタ 636">
          <a:extLst>
            <a:ext uri="{FF2B5EF4-FFF2-40B4-BE49-F238E27FC236}">
              <a16:creationId xmlns:a16="http://schemas.microsoft.com/office/drawing/2014/main" id="{B1CBD0A1-27BC-4D19-8C66-08642E07DCD7}"/>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8" name="テキスト ボックス 637">
          <a:extLst>
            <a:ext uri="{FF2B5EF4-FFF2-40B4-BE49-F238E27FC236}">
              <a16:creationId xmlns:a16="http://schemas.microsoft.com/office/drawing/2014/main" id="{9D41AF62-5954-4438-9EA6-0F3F52353F56}"/>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9" name="直線コネクタ 638">
          <a:extLst>
            <a:ext uri="{FF2B5EF4-FFF2-40B4-BE49-F238E27FC236}">
              <a16:creationId xmlns:a16="http://schemas.microsoft.com/office/drawing/2014/main" id="{56401F0E-E7C4-4DB4-A29D-3BCDF16A63FF}"/>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0" name="テキスト ボックス 639">
          <a:extLst>
            <a:ext uri="{FF2B5EF4-FFF2-40B4-BE49-F238E27FC236}">
              <a16:creationId xmlns:a16="http://schemas.microsoft.com/office/drawing/2014/main" id="{F4ADF003-5BDA-44F7-B5C2-6709CFA37111}"/>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a:extLst>
            <a:ext uri="{FF2B5EF4-FFF2-40B4-BE49-F238E27FC236}">
              <a16:creationId xmlns:a16="http://schemas.microsoft.com/office/drawing/2014/main" id="{03CF6A8D-4169-42EF-80B8-71908710AC7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消防施設】&#10;有形固定資産減価償却率グラフ枠">
          <a:extLst>
            <a:ext uri="{FF2B5EF4-FFF2-40B4-BE49-F238E27FC236}">
              <a16:creationId xmlns:a16="http://schemas.microsoft.com/office/drawing/2014/main" id="{7B80C2AE-415A-420F-8600-6961B5EAE0C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643" name="直線コネクタ 642">
          <a:extLst>
            <a:ext uri="{FF2B5EF4-FFF2-40B4-BE49-F238E27FC236}">
              <a16:creationId xmlns:a16="http://schemas.microsoft.com/office/drawing/2014/main" id="{DC594D89-7E37-4FBA-B78E-C4F598CB21C0}"/>
            </a:ext>
          </a:extLst>
        </xdr:cNvPr>
        <xdr:cNvCxnSpPr/>
      </xdr:nvCxnSpPr>
      <xdr:spPr>
        <a:xfrm flipV="1">
          <a:off x="16318864" y="13466718"/>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4" name="【消防施設】&#10;有形固定資産減価償却率最小値テキスト">
          <a:extLst>
            <a:ext uri="{FF2B5EF4-FFF2-40B4-BE49-F238E27FC236}">
              <a16:creationId xmlns:a16="http://schemas.microsoft.com/office/drawing/2014/main" id="{A8D29BF6-64B2-4F35-97D9-29DEC798A789}"/>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5" name="直線コネクタ 644">
          <a:extLst>
            <a:ext uri="{FF2B5EF4-FFF2-40B4-BE49-F238E27FC236}">
              <a16:creationId xmlns:a16="http://schemas.microsoft.com/office/drawing/2014/main" id="{393A4C41-A1FE-44FA-BC67-2C7C85A4CD0D}"/>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646" name="【消防施設】&#10;有形固定資産減価償却率最大値テキスト">
          <a:extLst>
            <a:ext uri="{FF2B5EF4-FFF2-40B4-BE49-F238E27FC236}">
              <a16:creationId xmlns:a16="http://schemas.microsoft.com/office/drawing/2014/main" id="{F63C7980-E6D3-4AFD-AA45-BE5DF8343918}"/>
            </a:ext>
          </a:extLst>
        </xdr:cNvPr>
        <xdr:cNvSpPr txBox="1"/>
      </xdr:nvSpPr>
      <xdr:spPr>
        <a:xfrm>
          <a:off x="16357600" y="13241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647" name="直線コネクタ 646">
          <a:extLst>
            <a:ext uri="{FF2B5EF4-FFF2-40B4-BE49-F238E27FC236}">
              <a16:creationId xmlns:a16="http://schemas.microsoft.com/office/drawing/2014/main" id="{BBEB8A96-D69B-461A-B124-8909874B252E}"/>
            </a:ext>
          </a:extLst>
        </xdr:cNvPr>
        <xdr:cNvCxnSpPr/>
      </xdr:nvCxnSpPr>
      <xdr:spPr>
        <a:xfrm>
          <a:off x="16230600" y="1346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52269</xdr:rowOff>
    </xdr:from>
    <xdr:ext cx="405111" cy="259045"/>
    <xdr:sp macro="" textlink="">
      <xdr:nvSpPr>
        <xdr:cNvPr id="648" name="【消防施設】&#10;有形固定資産減価償却率平均値テキスト">
          <a:extLst>
            <a:ext uri="{FF2B5EF4-FFF2-40B4-BE49-F238E27FC236}">
              <a16:creationId xmlns:a16="http://schemas.microsoft.com/office/drawing/2014/main" id="{0BCF9219-7D6C-4194-A9C5-C1ADAF65BE55}"/>
            </a:ext>
          </a:extLst>
        </xdr:cNvPr>
        <xdr:cNvSpPr txBox="1"/>
      </xdr:nvSpPr>
      <xdr:spPr>
        <a:xfrm>
          <a:off x="16357600" y="14282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73842</xdr:rowOff>
    </xdr:from>
    <xdr:to>
      <xdr:col>85</xdr:col>
      <xdr:colOff>177800</xdr:colOff>
      <xdr:row>84</xdr:row>
      <xdr:rowOff>3992</xdr:rowOff>
    </xdr:to>
    <xdr:sp macro="" textlink="">
      <xdr:nvSpPr>
        <xdr:cNvPr id="649" name="フローチャート: 判断 648">
          <a:extLst>
            <a:ext uri="{FF2B5EF4-FFF2-40B4-BE49-F238E27FC236}">
              <a16:creationId xmlns:a16="http://schemas.microsoft.com/office/drawing/2014/main" id="{10AB5933-D877-4DC0-86EC-D7BAA71F5FDA}"/>
            </a:ext>
          </a:extLst>
        </xdr:cNvPr>
        <xdr:cNvSpPr/>
      </xdr:nvSpPr>
      <xdr:spPr>
        <a:xfrm>
          <a:off x="16268700" y="1430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54248</xdr:rowOff>
    </xdr:from>
    <xdr:to>
      <xdr:col>81</xdr:col>
      <xdr:colOff>101600</xdr:colOff>
      <xdr:row>83</xdr:row>
      <xdr:rowOff>155848</xdr:rowOff>
    </xdr:to>
    <xdr:sp macro="" textlink="">
      <xdr:nvSpPr>
        <xdr:cNvPr id="650" name="フローチャート: 判断 649">
          <a:extLst>
            <a:ext uri="{FF2B5EF4-FFF2-40B4-BE49-F238E27FC236}">
              <a16:creationId xmlns:a16="http://schemas.microsoft.com/office/drawing/2014/main" id="{FF524D70-FD0B-44F1-A325-4D20C6D45C39}"/>
            </a:ext>
          </a:extLst>
        </xdr:cNvPr>
        <xdr:cNvSpPr/>
      </xdr:nvSpPr>
      <xdr:spPr>
        <a:xfrm>
          <a:off x="154305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96701</xdr:rowOff>
    </xdr:from>
    <xdr:to>
      <xdr:col>76</xdr:col>
      <xdr:colOff>165100</xdr:colOff>
      <xdr:row>84</xdr:row>
      <xdr:rowOff>26851</xdr:rowOff>
    </xdr:to>
    <xdr:sp macro="" textlink="">
      <xdr:nvSpPr>
        <xdr:cNvPr id="651" name="フローチャート: 判断 650">
          <a:extLst>
            <a:ext uri="{FF2B5EF4-FFF2-40B4-BE49-F238E27FC236}">
              <a16:creationId xmlns:a16="http://schemas.microsoft.com/office/drawing/2014/main" id="{6F55B9D7-718B-46B1-9570-561B0FE4683A}"/>
            </a:ext>
          </a:extLst>
        </xdr:cNvPr>
        <xdr:cNvSpPr/>
      </xdr:nvSpPr>
      <xdr:spPr>
        <a:xfrm>
          <a:off x="14541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83638</xdr:rowOff>
    </xdr:from>
    <xdr:to>
      <xdr:col>72</xdr:col>
      <xdr:colOff>38100</xdr:colOff>
      <xdr:row>84</xdr:row>
      <xdr:rowOff>13788</xdr:rowOff>
    </xdr:to>
    <xdr:sp macro="" textlink="">
      <xdr:nvSpPr>
        <xdr:cNvPr id="652" name="フローチャート: 判断 651">
          <a:extLst>
            <a:ext uri="{FF2B5EF4-FFF2-40B4-BE49-F238E27FC236}">
              <a16:creationId xmlns:a16="http://schemas.microsoft.com/office/drawing/2014/main" id="{9A50A504-8640-43EE-9506-936F6DF263E8}"/>
            </a:ext>
          </a:extLst>
        </xdr:cNvPr>
        <xdr:cNvSpPr/>
      </xdr:nvSpPr>
      <xdr:spPr>
        <a:xfrm>
          <a:off x="13652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64044</xdr:rowOff>
    </xdr:from>
    <xdr:to>
      <xdr:col>67</xdr:col>
      <xdr:colOff>101600</xdr:colOff>
      <xdr:row>83</xdr:row>
      <xdr:rowOff>165644</xdr:rowOff>
    </xdr:to>
    <xdr:sp macro="" textlink="">
      <xdr:nvSpPr>
        <xdr:cNvPr id="653" name="フローチャート: 判断 652">
          <a:extLst>
            <a:ext uri="{FF2B5EF4-FFF2-40B4-BE49-F238E27FC236}">
              <a16:creationId xmlns:a16="http://schemas.microsoft.com/office/drawing/2014/main" id="{8F82BB12-C59F-4936-A788-B883AC42EEF7}"/>
            </a:ext>
          </a:extLst>
        </xdr:cNvPr>
        <xdr:cNvSpPr/>
      </xdr:nvSpPr>
      <xdr:spPr>
        <a:xfrm>
          <a:off x="12763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7BF0A4DC-9FD7-4C43-92D8-92B138979A6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A3B31573-5A12-493F-84B0-EC0A5F818D1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70164357-7F63-41D7-BCAD-8A1EC9E8F1A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FD91982B-69AE-45F5-8AC4-62D4C15DE82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19CE90DB-EEF1-48BC-9794-3865871123B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158750</xdr:rowOff>
    </xdr:from>
    <xdr:to>
      <xdr:col>85</xdr:col>
      <xdr:colOff>177800</xdr:colOff>
      <xdr:row>81</xdr:row>
      <xdr:rowOff>88900</xdr:rowOff>
    </xdr:to>
    <xdr:sp macro="" textlink="">
      <xdr:nvSpPr>
        <xdr:cNvPr id="659" name="楕円 658">
          <a:extLst>
            <a:ext uri="{FF2B5EF4-FFF2-40B4-BE49-F238E27FC236}">
              <a16:creationId xmlns:a16="http://schemas.microsoft.com/office/drawing/2014/main" id="{29BC18D2-3B5B-444A-AD12-E74300ABED71}"/>
            </a:ext>
          </a:extLst>
        </xdr:cNvPr>
        <xdr:cNvSpPr/>
      </xdr:nvSpPr>
      <xdr:spPr>
        <a:xfrm>
          <a:off x="162687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10177</xdr:rowOff>
    </xdr:from>
    <xdr:ext cx="405111" cy="259045"/>
    <xdr:sp macro="" textlink="">
      <xdr:nvSpPr>
        <xdr:cNvPr id="660" name="【消防施設】&#10;有形固定資産減価償却率該当値テキスト">
          <a:extLst>
            <a:ext uri="{FF2B5EF4-FFF2-40B4-BE49-F238E27FC236}">
              <a16:creationId xmlns:a16="http://schemas.microsoft.com/office/drawing/2014/main" id="{B2D25CF6-4E49-47C0-BCEE-D07D1746616F}"/>
            </a:ext>
          </a:extLst>
        </xdr:cNvPr>
        <xdr:cNvSpPr txBox="1"/>
      </xdr:nvSpPr>
      <xdr:spPr>
        <a:xfrm>
          <a:off x="16357600"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121194</xdr:rowOff>
    </xdr:from>
    <xdr:to>
      <xdr:col>81</xdr:col>
      <xdr:colOff>101600</xdr:colOff>
      <xdr:row>81</xdr:row>
      <xdr:rowOff>51344</xdr:rowOff>
    </xdr:to>
    <xdr:sp macro="" textlink="">
      <xdr:nvSpPr>
        <xdr:cNvPr id="661" name="楕円 660">
          <a:extLst>
            <a:ext uri="{FF2B5EF4-FFF2-40B4-BE49-F238E27FC236}">
              <a16:creationId xmlns:a16="http://schemas.microsoft.com/office/drawing/2014/main" id="{932E7C45-9BA9-4CC0-8DCE-39C7A7D97949}"/>
            </a:ext>
          </a:extLst>
        </xdr:cNvPr>
        <xdr:cNvSpPr/>
      </xdr:nvSpPr>
      <xdr:spPr>
        <a:xfrm>
          <a:off x="15430500" y="1383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544</xdr:rowOff>
    </xdr:from>
    <xdr:to>
      <xdr:col>85</xdr:col>
      <xdr:colOff>127000</xdr:colOff>
      <xdr:row>81</xdr:row>
      <xdr:rowOff>38100</xdr:rowOff>
    </xdr:to>
    <xdr:cxnSp macro="">
      <xdr:nvCxnSpPr>
        <xdr:cNvPr id="662" name="直線コネクタ 661">
          <a:extLst>
            <a:ext uri="{FF2B5EF4-FFF2-40B4-BE49-F238E27FC236}">
              <a16:creationId xmlns:a16="http://schemas.microsoft.com/office/drawing/2014/main" id="{99A1D5EF-CFD7-4B6A-A735-2E09724371DF}"/>
            </a:ext>
          </a:extLst>
        </xdr:cNvPr>
        <xdr:cNvCxnSpPr/>
      </xdr:nvCxnSpPr>
      <xdr:spPr>
        <a:xfrm>
          <a:off x="15481300" y="1388799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111398</xdr:rowOff>
    </xdr:from>
    <xdr:to>
      <xdr:col>76</xdr:col>
      <xdr:colOff>165100</xdr:colOff>
      <xdr:row>81</xdr:row>
      <xdr:rowOff>41548</xdr:rowOff>
    </xdr:to>
    <xdr:sp macro="" textlink="">
      <xdr:nvSpPr>
        <xdr:cNvPr id="663" name="楕円 662">
          <a:extLst>
            <a:ext uri="{FF2B5EF4-FFF2-40B4-BE49-F238E27FC236}">
              <a16:creationId xmlns:a16="http://schemas.microsoft.com/office/drawing/2014/main" id="{2201867D-7893-4DCC-A28C-E7591B512C13}"/>
            </a:ext>
          </a:extLst>
        </xdr:cNvPr>
        <xdr:cNvSpPr/>
      </xdr:nvSpPr>
      <xdr:spPr>
        <a:xfrm>
          <a:off x="14541500" y="1382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162198</xdr:rowOff>
    </xdr:from>
    <xdr:to>
      <xdr:col>81</xdr:col>
      <xdr:colOff>50800</xdr:colOff>
      <xdr:row>81</xdr:row>
      <xdr:rowOff>544</xdr:rowOff>
    </xdr:to>
    <xdr:cxnSp macro="">
      <xdr:nvCxnSpPr>
        <xdr:cNvPr id="664" name="直線コネクタ 663">
          <a:extLst>
            <a:ext uri="{FF2B5EF4-FFF2-40B4-BE49-F238E27FC236}">
              <a16:creationId xmlns:a16="http://schemas.microsoft.com/office/drawing/2014/main" id="{2CD66CE6-8135-4029-9625-01478A43A47B}"/>
            </a:ext>
          </a:extLst>
        </xdr:cNvPr>
        <xdr:cNvCxnSpPr/>
      </xdr:nvCxnSpPr>
      <xdr:spPr>
        <a:xfrm>
          <a:off x="14592300" y="13878198"/>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70576</xdr:rowOff>
    </xdr:from>
    <xdr:to>
      <xdr:col>72</xdr:col>
      <xdr:colOff>38100</xdr:colOff>
      <xdr:row>81</xdr:row>
      <xdr:rowOff>726</xdr:rowOff>
    </xdr:to>
    <xdr:sp macro="" textlink="">
      <xdr:nvSpPr>
        <xdr:cNvPr id="665" name="楕円 664">
          <a:extLst>
            <a:ext uri="{FF2B5EF4-FFF2-40B4-BE49-F238E27FC236}">
              <a16:creationId xmlns:a16="http://schemas.microsoft.com/office/drawing/2014/main" id="{C13EDDFC-F017-45D2-9E37-D51391CF3516}"/>
            </a:ext>
          </a:extLst>
        </xdr:cNvPr>
        <xdr:cNvSpPr/>
      </xdr:nvSpPr>
      <xdr:spPr>
        <a:xfrm>
          <a:off x="13652500" y="1378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121376</xdr:rowOff>
    </xdr:from>
    <xdr:to>
      <xdr:col>76</xdr:col>
      <xdr:colOff>114300</xdr:colOff>
      <xdr:row>80</xdr:row>
      <xdr:rowOff>162198</xdr:rowOff>
    </xdr:to>
    <xdr:cxnSp macro="">
      <xdr:nvCxnSpPr>
        <xdr:cNvPr id="666" name="直線コネクタ 665">
          <a:extLst>
            <a:ext uri="{FF2B5EF4-FFF2-40B4-BE49-F238E27FC236}">
              <a16:creationId xmlns:a16="http://schemas.microsoft.com/office/drawing/2014/main" id="{F2640534-6969-4E70-B594-9BB04CAEA3CF}"/>
            </a:ext>
          </a:extLst>
        </xdr:cNvPr>
        <xdr:cNvCxnSpPr/>
      </xdr:nvCxnSpPr>
      <xdr:spPr>
        <a:xfrm>
          <a:off x="13703300" y="13837376"/>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24856</xdr:rowOff>
    </xdr:from>
    <xdr:to>
      <xdr:col>67</xdr:col>
      <xdr:colOff>101600</xdr:colOff>
      <xdr:row>80</xdr:row>
      <xdr:rowOff>126456</xdr:rowOff>
    </xdr:to>
    <xdr:sp macro="" textlink="">
      <xdr:nvSpPr>
        <xdr:cNvPr id="667" name="楕円 666">
          <a:extLst>
            <a:ext uri="{FF2B5EF4-FFF2-40B4-BE49-F238E27FC236}">
              <a16:creationId xmlns:a16="http://schemas.microsoft.com/office/drawing/2014/main" id="{F3D223F1-4F15-4A34-85D4-845BB59E0064}"/>
            </a:ext>
          </a:extLst>
        </xdr:cNvPr>
        <xdr:cNvSpPr/>
      </xdr:nvSpPr>
      <xdr:spPr>
        <a:xfrm>
          <a:off x="12763500" y="1374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75656</xdr:rowOff>
    </xdr:from>
    <xdr:to>
      <xdr:col>71</xdr:col>
      <xdr:colOff>177800</xdr:colOff>
      <xdr:row>80</xdr:row>
      <xdr:rowOff>121376</xdr:rowOff>
    </xdr:to>
    <xdr:cxnSp macro="">
      <xdr:nvCxnSpPr>
        <xdr:cNvPr id="668" name="直線コネクタ 667">
          <a:extLst>
            <a:ext uri="{FF2B5EF4-FFF2-40B4-BE49-F238E27FC236}">
              <a16:creationId xmlns:a16="http://schemas.microsoft.com/office/drawing/2014/main" id="{1D2616D8-2E4A-4917-8457-8E908673A017}"/>
            </a:ext>
          </a:extLst>
        </xdr:cNvPr>
        <xdr:cNvCxnSpPr/>
      </xdr:nvCxnSpPr>
      <xdr:spPr>
        <a:xfrm>
          <a:off x="12814300" y="137916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146975</xdr:rowOff>
    </xdr:from>
    <xdr:ext cx="405111" cy="259045"/>
    <xdr:sp macro="" textlink="">
      <xdr:nvSpPr>
        <xdr:cNvPr id="669" name="n_1aveValue【消防施設】&#10;有形固定資産減価償却率">
          <a:extLst>
            <a:ext uri="{FF2B5EF4-FFF2-40B4-BE49-F238E27FC236}">
              <a16:creationId xmlns:a16="http://schemas.microsoft.com/office/drawing/2014/main" id="{C78EDC5D-E135-4874-B103-632F8CBEF08E}"/>
            </a:ext>
          </a:extLst>
        </xdr:cNvPr>
        <xdr:cNvSpPr txBox="1"/>
      </xdr:nvSpPr>
      <xdr:spPr>
        <a:xfrm>
          <a:off x="15266044"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17978</xdr:rowOff>
    </xdr:from>
    <xdr:ext cx="405111" cy="259045"/>
    <xdr:sp macro="" textlink="">
      <xdr:nvSpPr>
        <xdr:cNvPr id="670" name="n_2aveValue【消防施設】&#10;有形固定資産減価償却率">
          <a:extLst>
            <a:ext uri="{FF2B5EF4-FFF2-40B4-BE49-F238E27FC236}">
              <a16:creationId xmlns:a16="http://schemas.microsoft.com/office/drawing/2014/main" id="{95DB4605-A819-4C8C-AB3B-BD7D83A5DF81}"/>
            </a:ext>
          </a:extLst>
        </xdr:cNvPr>
        <xdr:cNvSpPr txBox="1"/>
      </xdr:nvSpPr>
      <xdr:spPr>
        <a:xfrm>
          <a:off x="143897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4915</xdr:rowOff>
    </xdr:from>
    <xdr:ext cx="405111" cy="259045"/>
    <xdr:sp macro="" textlink="">
      <xdr:nvSpPr>
        <xdr:cNvPr id="671" name="n_3aveValue【消防施設】&#10;有形固定資産減価償却率">
          <a:extLst>
            <a:ext uri="{FF2B5EF4-FFF2-40B4-BE49-F238E27FC236}">
              <a16:creationId xmlns:a16="http://schemas.microsoft.com/office/drawing/2014/main" id="{B38585D2-FC7C-4EEB-B88F-0B0676E9CD37}"/>
            </a:ext>
          </a:extLst>
        </xdr:cNvPr>
        <xdr:cNvSpPr txBox="1"/>
      </xdr:nvSpPr>
      <xdr:spPr>
        <a:xfrm>
          <a:off x="13500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156771</xdr:rowOff>
    </xdr:from>
    <xdr:ext cx="405111" cy="259045"/>
    <xdr:sp macro="" textlink="">
      <xdr:nvSpPr>
        <xdr:cNvPr id="672" name="n_4aveValue【消防施設】&#10;有形固定資産減価償却率">
          <a:extLst>
            <a:ext uri="{FF2B5EF4-FFF2-40B4-BE49-F238E27FC236}">
              <a16:creationId xmlns:a16="http://schemas.microsoft.com/office/drawing/2014/main" id="{B5323B50-94ED-4584-8C08-8160F4DCD93F}"/>
            </a:ext>
          </a:extLst>
        </xdr:cNvPr>
        <xdr:cNvSpPr txBox="1"/>
      </xdr:nvSpPr>
      <xdr:spPr>
        <a:xfrm>
          <a:off x="126117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67871</xdr:rowOff>
    </xdr:from>
    <xdr:ext cx="405111" cy="259045"/>
    <xdr:sp macro="" textlink="">
      <xdr:nvSpPr>
        <xdr:cNvPr id="673" name="n_1mainValue【消防施設】&#10;有形固定資産減価償却率">
          <a:extLst>
            <a:ext uri="{FF2B5EF4-FFF2-40B4-BE49-F238E27FC236}">
              <a16:creationId xmlns:a16="http://schemas.microsoft.com/office/drawing/2014/main" id="{53D01B24-3F08-4459-9D6C-ABF1076FEC01}"/>
            </a:ext>
          </a:extLst>
        </xdr:cNvPr>
        <xdr:cNvSpPr txBox="1"/>
      </xdr:nvSpPr>
      <xdr:spPr>
        <a:xfrm>
          <a:off x="15266044" y="1361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58075</xdr:rowOff>
    </xdr:from>
    <xdr:ext cx="405111" cy="259045"/>
    <xdr:sp macro="" textlink="">
      <xdr:nvSpPr>
        <xdr:cNvPr id="674" name="n_2mainValue【消防施設】&#10;有形固定資産減価償却率">
          <a:extLst>
            <a:ext uri="{FF2B5EF4-FFF2-40B4-BE49-F238E27FC236}">
              <a16:creationId xmlns:a16="http://schemas.microsoft.com/office/drawing/2014/main" id="{BA97B7A7-6478-42BB-B632-A641C5255A0D}"/>
            </a:ext>
          </a:extLst>
        </xdr:cNvPr>
        <xdr:cNvSpPr txBox="1"/>
      </xdr:nvSpPr>
      <xdr:spPr>
        <a:xfrm>
          <a:off x="14389744" y="1360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17253</xdr:rowOff>
    </xdr:from>
    <xdr:ext cx="405111" cy="259045"/>
    <xdr:sp macro="" textlink="">
      <xdr:nvSpPr>
        <xdr:cNvPr id="675" name="n_3mainValue【消防施設】&#10;有形固定資産減価償却率">
          <a:extLst>
            <a:ext uri="{FF2B5EF4-FFF2-40B4-BE49-F238E27FC236}">
              <a16:creationId xmlns:a16="http://schemas.microsoft.com/office/drawing/2014/main" id="{C4B7063D-B328-4AD9-9510-973295F3C287}"/>
            </a:ext>
          </a:extLst>
        </xdr:cNvPr>
        <xdr:cNvSpPr txBox="1"/>
      </xdr:nvSpPr>
      <xdr:spPr>
        <a:xfrm>
          <a:off x="13500744" y="1356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142983</xdr:rowOff>
    </xdr:from>
    <xdr:ext cx="405111" cy="259045"/>
    <xdr:sp macro="" textlink="">
      <xdr:nvSpPr>
        <xdr:cNvPr id="676" name="n_4mainValue【消防施設】&#10;有形固定資産減価償却率">
          <a:extLst>
            <a:ext uri="{FF2B5EF4-FFF2-40B4-BE49-F238E27FC236}">
              <a16:creationId xmlns:a16="http://schemas.microsoft.com/office/drawing/2014/main" id="{2640C2E7-9020-4E4A-ABD5-4C91FC4D1125}"/>
            </a:ext>
          </a:extLst>
        </xdr:cNvPr>
        <xdr:cNvSpPr txBox="1"/>
      </xdr:nvSpPr>
      <xdr:spPr>
        <a:xfrm>
          <a:off x="12611744" y="1351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a:extLst>
            <a:ext uri="{FF2B5EF4-FFF2-40B4-BE49-F238E27FC236}">
              <a16:creationId xmlns:a16="http://schemas.microsoft.com/office/drawing/2014/main" id="{B9E776B7-9DD3-4068-B884-E58AEE70503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a:extLst>
            <a:ext uri="{FF2B5EF4-FFF2-40B4-BE49-F238E27FC236}">
              <a16:creationId xmlns:a16="http://schemas.microsoft.com/office/drawing/2014/main" id="{FE7679E3-8A82-415B-8E20-FCBCD20BD58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a:extLst>
            <a:ext uri="{FF2B5EF4-FFF2-40B4-BE49-F238E27FC236}">
              <a16:creationId xmlns:a16="http://schemas.microsoft.com/office/drawing/2014/main" id="{3F5F0C59-D35F-491C-9B23-2937BF6EFC9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a:extLst>
            <a:ext uri="{FF2B5EF4-FFF2-40B4-BE49-F238E27FC236}">
              <a16:creationId xmlns:a16="http://schemas.microsoft.com/office/drawing/2014/main" id="{7BD3EEFD-66F9-4898-BD72-EF54F2AADDB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a:extLst>
            <a:ext uri="{FF2B5EF4-FFF2-40B4-BE49-F238E27FC236}">
              <a16:creationId xmlns:a16="http://schemas.microsoft.com/office/drawing/2014/main" id="{EE57416D-6629-42F0-9F5D-578767DD322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a:extLst>
            <a:ext uri="{FF2B5EF4-FFF2-40B4-BE49-F238E27FC236}">
              <a16:creationId xmlns:a16="http://schemas.microsoft.com/office/drawing/2014/main" id="{1872DF55-52FC-409E-BAA9-5FA041FBC1C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a:extLst>
            <a:ext uri="{FF2B5EF4-FFF2-40B4-BE49-F238E27FC236}">
              <a16:creationId xmlns:a16="http://schemas.microsoft.com/office/drawing/2014/main" id="{DB63731E-953B-44FC-BAC4-2A88B9F7C20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a:extLst>
            <a:ext uri="{FF2B5EF4-FFF2-40B4-BE49-F238E27FC236}">
              <a16:creationId xmlns:a16="http://schemas.microsoft.com/office/drawing/2014/main" id="{404EB136-7DC6-4FF5-859D-DF41083F4EB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a:extLst>
            <a:ext uri="{FF2B5EF4-FFF2-40B4-BE49-F238E27FC236}">
              <a16:creationId xmlns:a16="http://schemas.microsoft.com/office/drawing/2014/main" id="{EF521EAF-8867-479C-8453-FC3F1A129C1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a:extLst>
            <a:ext uri="{FF2B5EF4-FFF2-40B4-BE49-F238E27FC236}">
              <a16:creationId xmlns:a16="http://schemas.microsoft.com/office/drawing/2014/main" id="{CB6832B9-BC12-418B-9C48-01FB13AAC50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7" name="直線コネクタ 686">
          <a:extLst>
            <a:ext uri="{FF2B5EF4-FFF2-40B4-BE49-F238E27FC236}">
              <a16:creationId xmlns:a16="http://schemas.microsoft.com/office/drawing/2014/main" id="{FBC894A5-3F6A-407D-8A3C-8464AB854C7E}"/>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8" name="テキスト ボックス 687">
          <a:extLst>
            <a:ext uri="{FF2B5EF4-FFF2-40B4-BE49-F238E27FC236}">
              <a16:creationId xmlns:a16="http://schemas.microsoft.com/office/drawing/2014/main" id="{2A277ACB-85A9-43F9-9901-D256C14329D3}"/>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9" name="直線コネクタ 688">
          <a:extLst>
            <a:ext uri="{FF2B5EF4-FFF2-40B4-BE49-F238E27FC236}">
              <a16:creationId xmlns:a16="http://schemas.microsoft.com/office/drawing/2014/main" id="{0C14693F-8250-4726-A58E-D50EB745BFB9}"/>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0" name="テキスト ボックス 689">
          <a:extLst>
            <a:ext uri="{FF2B5EF4-FFF2-40B4-BE49-F238E27FC236}">
              <a16:creationId xmlns:a16="http://schemas.microsoft.com/office/drawing/2014/main" id="{0A974694-D55B-466E-8D98-3C9AE166EB99}"/>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1" name="直線コネクタ 690">
          <a:extLst>
            <a:ext uri="{FF2B5EF4-FFF2-40B4-BE49-F238E27FC236}">
              <a16:creationId xmlns:a16="http://schemas.microsoft.com/office/drawing/2014/main" id="{9E6FA5AF-84D2-4C12-868F-47D3DBA7FD95}"/>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2" name="テキスト ボックス 691">
          <a:extLst>
            <a:ext uri="{FF2B5EF4-FFF2-40B4-BE49-F238E27FC236}">
              <a16:creationId xmlns:a16="http://schemas.microsoft.com/office/drawing/2014/main" id="{2C5E4D26-026F-4DBF-A1F8-F21F7C3C607E}"/>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3" name="直線コネクタ 692">
          <a:extLst>
            <a:ext uri="{FF2B5EF4-FFF2-40B4-BE49-F238E27FC236}">
              <a16:creationId xmlns:a16="http://schemas.microsoft.com/office/drawing/2014/main" id="{EF568787-4977-4E11-931C-3E4E2F68953F}"/>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4" name="テキスト ボックス 693">
          <a:extLst>
            <a:ext uri="{FF2B5EF4-FFF2-40B4-BE49-F238E27FC236}">
              <a16:creationId xmlns:a16="http://schemas.microsoft.com/office/drawing/2014/main" id="{51C9AEB6-4913-44C7-AE0B-1A6F665398B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a:extLst>
            <a:ext uri="{FF2B5EF4-FFF2-40B4-BE49-F238E27FC236}">
              <a16:creationId xmlns:a16="http://schemas.microsoft.com/office/drawing/2014/main" id="{BEE20476-1B18-47D1-B9B5-2B3BE91D09F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a:extLst>
            <a:ext uri="{FF2B5EF4-FFF2-40B4-BE49-F238E27FC236}">
              <a16:creationId xmlns:a16="http://schemas.microsoft.com/office/drawing/2014/main" id="{5243CC34-F728-481C-89FC-754F40373BE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消防施設】&#10;一人当たり面積グラフ枠">
          <a:extLst>
            <a:ext uri="{FF2B5EF4-FFF2-40B4-BE49-F238E27FC236}">
              <a16:creationId xmlns:a16="http://schemas.microsoft.com/office/drawing/2014/main" id="{9C0D29A7-3A99-40B6-9420-D7FFE97B627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24385</xdr:rowOff>
    </xdr:to>
    <xdr:cxnSp macro="">
      <xdr:nvCxnSpPr>
        <xdr:cNvPr id="698" name="直線コネクタ 697">
          <a:extLst>
            <a:ext uri="{FF2B5EF4-FFF2-40B4-BE49-F238E27FC236}">
              <a16:creationId xmlns:a16="http://schemas.microsoft.com/office/drawing/2014/main" id="{F9EA3C00-BFAA-4939-BBD8-FAE47DCA9813}"/>
            </a:ext>
          </a:extLst>
        </xdr:cNvPr>
        <xdr:cNvCxnSpPr/>
      </xdr:nvCxnSpPr>
      <xdr:spPr>
        <a:xfrm flipV="1">
          <a:off x="22160864" y="13525500"/>
          <a:ext cx="0" cy="124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99" name="【消防施設】&#10;一人当たり面積最小値テキスト">
          <a:extLst>
            <a:ext uri="{FF2B5EF4-FFF2-40B4-BE49-F238E27FC236}">
              <a16:creationId xmlns:a16="http://schemas.microsoft.com/office/drawing/2014/main" id="{0800C701-A20A-406F-93D1-1B1A8405A3DD}"/>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00" name="直線コネクタ 699">
          <a:extLst>
            <a:ext uri="{FF2B5EF4-FFF2-40B4-BE49-F238E27FC236}">
              <a16:creationId xmlns:a16="http://schemas.microsoft.com/office/drawing/2014/main" id="{AB4C875A-BF3D-41D6-8CF7-D49590DE519C}"/>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01" name="【消防施設】&#10;一人当たり面積最大値テキスト">
          <a:extLst>
            <a:ext uri="{FF2B5EF4-FFF2-40B4-BE49-F238E27FC236}">
              <a16:creationId xmlns:a16="http://schemas.microsoft.com/office/drawing/2014/main" id="{6B3F878E-C3BB-44F6-BDCB-32F5AE2C2752}"/>
            </a:ext>
          </a:extLst>
        </xdr:cNvPr>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02" name="直線コネクタ 701">
          <a:extLst>
            <a:ext uri="{FF2B5EF4-FFF2-40B4-BE49-F238E27FC236}">
              <a16:creationId xmlns:a16="http://schemas.microsoft.com/office/drawing/2014/main" id="{EE0E8BB0-6D52-4841-B13D-EE3F0C56125F}"/>
            </a:ext>
          </a:extLst>
        </xdr:cNvPr>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60469</xdr:rowOff>
    </xdr:from>
    <xdr:ext cx="469744" cy="259045"/>
    <xdr:sp macro="" textlink="">
      <xdr:nvSpPr>
        <xdr:cNvPr id="703" name="【消防施設】&#10;一人当たり面積平均値テキスト">
          <a:extLst>
            <a:ext uri="{FF2B5EF4-FFF2-40B4-BE49-F238E27FC236}">
              <a16:creationId xmlns:a16="http://schemas.microsoft.com/office/drawing/2014/main" id="{EDD69720-D463-4AAE-858D-D953B3A67E3E}"/>
            </a:ext>
          </a:extLst>
        </xdr:cNvPr>
        <xdr:cNvSpPr txBox="1"/>
      </xdr:nvSpPr>
      <xdr:spPr>
        <a:xfrm>
          <a:off x="22199600" y="1429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704" name="フローチャート: 判断 703">
          <a:extLst>
            <a:ext uri="{FF2B5EF4-FFF2-40B4-BE49-F238E27FC236}">
              <a16:creationId xmlns:a16="http://schemas.microsoft.com/office/drawing/2014/main" id="{896FB59F-31BA-48EA-819C-F8B42447297D}"/>
            </a:ext>
          </a:extLst>
        </xdr:cNvPr>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705" name="フローチャート: 判断 704">
          <a:extLst>
            <a:ext uri="{FF2B5EF4-FFF2-40B4-BE49-F238E27FC236}">
              <a16:creationId xmlns:a16="http://schemas.microsoft.com/office/drawing/2014/main" id="{A6845216-B182-4CCA-8840-E2EDCD7C705B}"/>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42163</xdr:rowOff>
    </xdr:from>
    <xdr:to>
      <xdr:col>107</xdr:col>
      <xdr:colOff>101600</xdr:colOff>
      <xdr:row>84</xdr:row>
      <xdr:rowOff>143763</xdr:rowOff>
    </xdr:to>
    <xdr:sp macro="" textlink="">
      <xdr:nvSpPr>
        <xdr:cNvPr id="706" name="フローチャート: 判断 705">
          <a:extLst>
            <a:ext uri="{FF2B5EF4-FFF2-40B4-BE49-F238E27FC236}">
              <a16:creationId xmlns:a16="http://schemas.microsoft.com/office/drawing/2014/main" id="{F677A2D7-229C-4ADC-A81A-16025C73970B}"/>
            </a:ext>
          </a:extLst>
        </xdr:cNvPr>
        <xdr:cNvSpPr/>
      </xdr:nvSpPr>
      <xdr:spPr>
        <a:xfrm>
          <a:off x="20383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51308</xdr:rowOff>
    </xdr:from>
    <xdr:to>
      <xdr:col>102</xdr:col>
      <xdr:colOff>165100</xdr:colOff>
      <xdr:row>84</xdr:row>
      <xdr:rowOff>152908</xdr:rowOff>
    </xdr:to>
    <xdr:sp macro="" textlink="">
      <xdr:nvSpPr>
        <xdr:cNvPr id="707" name="フローチャート: 判断 706">
          <a:extLst>
            <a:ext uri="{FF2B5EF4-FFF2-40B4-BE49-F238E27FC236}">
              <a16:creationId xmlns:a16="http://schemas.microsoft.com/office/drawing/2014/main" id="{B8B01617-F23D-48BE-8C7C-2301861FF169}"/>
            </a:ext>
          </a:extLst>
        </xdr:cNvPr>
        <xdr:cNvSpPr/>
      </xdr:nvSpPr>
      <xdr:spPr>
        <a:xfrm>
          <a:off x="19494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46737</xdr:rowOff>
    </xdr:from>
    <xdr:to>
      <xdr:col>98</xdr:col>
      <xdr:colOff>38100</xdr:colOff>
      <xdr:row>84</xdr:row>
      <xdr:rowOff>148337</xdr:rowOff>
    </xdr:to>
    <xdr:sp macro="" textlink="">
      <xdr:nvSpPr>
        <xdr:cNvPr id="708" name="フローチャート: 判断 707">
          <a:extLst>
            <a:ext uri="{FF2B5EF4-FFF2-40B4-BE49-F238E27FC236}">
              <a16:creationId xmlns:a16="http://schemas.microsoft.com/office/drawing/2014/main" id="{0A9AF837-A8D8-48FF-8927-B0ACA2376553}"/>
            </a:ext>
          </a:extLst>
        </xdr:cNvPr>
        <xdr:cNvSpPr/>
      </xdr:nvSpPr>
      <xdr:spPr>
        <a:xfrm>
          <a:off x="18605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C639948D-4223-442D-9F3E-ACBFBD644A0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F857203A-BDC5-4DBF-8C94-648E5603DE7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221EFC53-4939-4EFE-8505-DEE618A57E3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8ECA0FEA-FF50-4E3D-AA92-7212F15DDFE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7C370094-113D-4726-BEB3-727AA55BFD2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55880</xdr:rowOff>
    </xdr:from>
    <xdr:to>
      <xdr:col>116</xdr:col>
      <xdr:colOff>114300</xdr:colOff>
      <xdr:row>84</xdr:row>
      <xdr:rowOff>157480</xdr:rowOff>
    </xdr:to>
    <xdr:sp macro="" textlink="">
      <xdr:nvSpPr>
        <xdr:cNvPr id="714" name="楕円 713">
          <a:extLst>
            <a:ext uri="{FF2B5EF4-FFF2-40B4-BE49-F238E27FC236}">
              <a16:creationId xmlns:a16="http://schemas.microsoft.com/office/drawing/2014/main" id="{48E6D561-2C3A-49B2-8D14-AADF8C2E84DD}"/>
            </a:ext>
          </a:extLst>
        </xdr:cNvPr>
        <xdr:cNvSpPr/>
      </xdr:nvSpPr>
      <xdr:spPr>
        <a:xfrm>
          <a:off x="22110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34307</xdr:rowOff>
    </xdr:from>
    <xdr:ext cx="469744" cy="259045"/>
    <xdr:sp macro="" textlink="">
      <xdr:nvSpPr>
        <xdr:cNvPr id="715" name="【消防施設】&#10;一人当たり面積該当値テキスト">
          <a:extLst>
            <a:ext uri="{FF2B5EF4-FFF2-40B4-BE49-F238E27FC236}">
              <a16:creationId xmlns:a16="http://schemas.microsoft.com/office/drawing/2014/main" id="{FF3D786D-C548-4E3D-BDC6-7A9785143421}"/>
            </a:ext>
          </a:extLst>
        </xdr:cNvPr>
        <xdr:cNvSpPr txBox="1"/>
      </xdr:nvSpPr>
      <xdr:spPr>
        <a:xfrm>
          <a:off x="22199600"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55880</xdr:rowOff>
    </xdr:from>
    <xdr:to>
      <xdr:col>112</xdr:col>
      <xdr:colOff>38100</xdr:colOff>
      <xdr:row>84</xdr:row>
      <xdr:rowOff>157480</xdr:rowOff>
    </xdr:to>
    <xdr:sp macro="" textlink="">
      <xdr:nvSpPr>
        <xdr:cNvPr id="716" name="楕円 715">
          <a:extLst>
            <a:ext uri="{FF2B5EF4-FFF2-40B4-BE49-F238E27FC236}">
              <a16:creationId xmlns:a16="http://schemas.microsoft.com/office/drawing/2014/main" id="{D2676943-80AD-4056-BDBF-AEFFFA114066}"/>
            </a:ext>
          </a:extLst>
        </xdr:cNvPr>
        <xdr:cNvSpPr/>
      </xdr:nvSpPr>
      <xdr:spPr>
        <a:xfrm>
          <a:off x="21272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106680</xdr:rowOff>
    </xdr:from>
    <xdr:to>
      <xdr:col>116</xdr:col>
      <xdr:colOff>63500</xdr:colOff>
      <xdr:row>84</xdr:row>
      <xdr:rowOff>106680</xdr:rowOff>
    </xdr:to>
    <xdr:cxnSp macro="">
      <xdr:nvCxnSpPr>
        <xdr:cNvPr id="717" name="直線コネクタ 716">
          <a:extLst>
            <a:ext uri="{FF2B5EF4-FFF2-40B4-BE49-F238E27FC236}">
              <a16:creationId xmlns:a16="http://schemas.microsoft.com/office/drawing/2014/main" id="{5BED4025-682D-444A-9DA7-CB8571B268DB}"/>
            </a:ext>
          </a:extLst>
        </xdr:cNvPr>
        <xdr:cNvCxnSpPr/>
      </xdr:nvCxnSpPr>
      <xdr:spPr>
        <a:xfrm>
          <a:off x="21323300" y="1450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55880</xdr:rowOff>
    </xdr:from>
    <xdr:to>
      <xdr:col>107</xdr:col>
      <xdr:colOff>101600</xdr:colOff>
      <xdr:row>84</xdr:row>
      <xdr:rowOff>157480</xdr:rowOff>
    </xdr:to>
    <xdr:sp macro="" textlink="">
      <xdr:nvSpPr>
        <xdr:cNvPr id="718" name="楕円 717">
          <a:extLst>
            <a:ext uri="{FF2B5EF4-FFF2-40B4-BE49-F238E27FC236}">
              <a16:creationId xmlns:a16="http://schemas.microsoft.com/office/drawing/2014/main" id="{C25D7C24-BBB9-40B3-B0D0-E8A71794245A}"/>
            </a:ext>
          </a:extLst>
        </xdr:cNvPr>
        <xdr:cNvSpPr/>
      </xdr:nvSpPr>
      <xdr:spPr>
        <a:xfrm>
          <a:off x="20383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106680</xdr:rowOff>
    </xdr:from>
    <xdr:to>
      <xdr:col>111</xdr:col>
      <xdr:colOff>177800</xdr:colOff>
      <xdr:row>84</xdr:row>
      <xdr:rowOff>106680</xdr:rowOff>
    </xdr:to>
    <xdr:cxnSp macro="">
      <xdr:nvCxnSpPr>
        <xdr:cNvPr id="719" name="直線コネクタ 718">
          <a:extLst>
            <a:ext uri="{FF2B5EF4-FFF2-40B4-BE49-F238E27FC236}">
              <a16:creationId xmlns:a16="http://schemas.microsoft.com/office/drawing/2014/main" id="{337E74B7-456A-4023-A368-FAF09B98741D}"/>
            </a:ext>
          </a:extLst>
        </xdr:cNvPr>
        <xdr:cNvCxnSpPr/>
      </xdr:nvCxnSpPr>
      <xdr:spPr>
        <a:xfrm>
          <a:off x="20434300" y="1450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55880</xdr:rowOff>
    </xdr:from>
    <xdr:to>
      <xdr:col>102</xdr:col>
      <xdr:colOff>165100</xdr:colOff>
      <xdr:row>84</xdr:row>
      <xdr:rowOff>157480</xdr:rowOff>
    </xdr:to>
    <xdr:sp macro="" textlink="">
      <xdr:nvSpPr>
        <xdr:cNvPr id="720" name="楕円 719">
          <a:extLst>
            <a:ext uri="{FF2B5EF4-FFF2-40B4-BE49-F238E27FC236}">
              <a16:creationId xmlns:a16="http://schemas.microsoft.com/office/drawing/2014/main" id="{94318E97-4DFE-4650-8556-1908A14CAFB7}"/>
            </a:ext>
          </a:extLst>
        </xdr:cNvPr>
        <xdr:cNvSpPr/>
      </xdr:nvSpPr>
      <xdr:spPr>
        <a:xfrm>
          <a:off x="19494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106680</xdr:rowOff>
    </xdr:from>
    <xdr:to>
      <xdr:col>107</xdr:col>
      <xdr:colOff>50800</xdr:colOff>
      <xdr:row>84</xdr:row>
      <xdr:rowOff>106680</xdr:rowOff>
    </xdr:to>
    <xdr:cxnSp macro="">
      <xdr:nvCxnSpPr>
        <xdr:cNvPr id="721" name="直線コネクタ 720">
          <a:extLst>
            <a:ext uri="{FF2B5EF4-FFF2-40B4-BE49-F238E27FC236}">
              <a16:creationId xmlns:a16="http://schemas.microsoft.com/office/drawing/2014/main" id="{6533AFB8-670C-43BF-8A9A-3FA048E1F57E}"/>
            </a:ext>
          </a:extLst>
        </xdr:cNvPr>
        <xdr:cNvCxnSpPr/>
      </xdr:nvCxnSpPr>
      <xdr:spPr>
        <a:xfrm>
          <a:off x="19545300" y="1450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55880</xdr:rowOff>
    </xdr:from>
    <xdr:to>
      <xdr:col>98</xdr:col>
      <xdr:colOff>38100</xdr:colOff>
      <xdr:row>84</xdr:row>
      <xdr:rowOff>157480</xdr:rowOff>
    </xdr:to>
    <xdr:sp macro="" textlink="">
      <xdr:nvSpPr>
        <xdr:cNvPr id="722" name="楕円 721">
          <a:extLst>
            <a:ext uri="{FF2B5EF4-FFF2-40B4-BE49-F238E27FC236}">
              <a16:creationId xmlns:a16="http://schemas.microsoft.com/office/drawing/2014/main" id="{59737C61-B220-4F6F-8B95-D83876C845EF}"/>
            </a:ext>
          </a:extLst>
        </xdr:cNvPr>
        <xdr:cNvSpPr/>
      </xdr:nvSpPr>
      <xdr:spPr>
        <a:xfrm>
          <a:off x="18605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106680</xdr:rowOff>
    </xdr:from>
    <xdr:to>
      <xdr:col>102</xdr:col>
      <xdr:colOff>114300</xdr:colOff>
      <xdr:row>84</xdr:row>
      <xdr:rowOff>106680</xdr:rowOff>
    </xdr:to>
    <xdr:cxnSp macro="">
      <xdr:nvCxnSpPr>
        <xdr:cNvPr id="723" name="直線コネクタ 722">
          <a:extLst>
            <a:ext uri="{FF2B5EF4-FFF2-40B4-BE49-F238E27FC236}">
              <a16:creationId xmlns:a16="http://schemas.microsoft.com/office/drawing/2014/main" id="{AABCBCF8-EC9F-4EAD-959E-3838CBA35AD3}"/>
            </a:ext>
          </a:extLst>
        </xdr:cNvPr>
        <xdr:cNvCxnSpPr/>
      </xdr:nvCxnSpPr>
      <xdr:spPr>
        <a:xfrm>
          <a:off x="18656300" y="1450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724" name="n_1aveValue【消防施設】&#10;一人当たり面積">
          <a:extLst>
            <a:ext uri="{FF2B5EF4-FFF2-40B4-BE49-F238E27FC236}">
              <a16:creationId xmlns:a16="http://schemas.microsoft.com/office/drawing/2014/main" id="{C6190DBB-3519-4DFE-9381-34880101F1FE}"/>
            </a:ext>
          </a:extLst>
        </xdr:cNvPr>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160290</xdr:rowOff>
    </xdr:from>
    <xdr:ext cx="469744" cy="259045"/>
    <xdr:sp macro="" textlink="">
      <xdr:nvSpPr>
        <xdr:cNvPr id="725" name="n_2aveValue【消防施設】&#10;一人当たり面積">
          <a:extLst>
            <a:ext uri="{FF2B5EF4-FFF2-40B4-BE49-F238E27FC236}">
              <a16:creationId xmlns:a16="http://schemas.microsoft.com/office/drawing/2014/main" id="{931D9374-9EDE-4C3A-A5ED-8F9BB9FFB5AB}"/>
            </a:ext>
          </a:extLst>
        </xdr:cNvPr>
        <xdr:cNvSpPr txBox="1"/>
      </xdr:nvSpPr>
      <xdr:spPr>
        <a:xfrm>
          <a:off x="20199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169435</xdr:rowOff>
    </xdr:from>
    <xdr:ext cx="469744" cy="259045"/>
    <xdr:sp macro="" textlink="">
      <xdr:nvSpPr>
        <xdr:cNvPr id="726" name="n_3aveValue【消防施設】&#10;一人当たり面積">
          <a:extLst>
            <a:ext uri="{FF2B5EF4-FFF2-40B4-BE49-F238E27FC236}">
              <a16:creationId xmlns:a16="http://schemas.microsoft.com/office/drawing/2014/main" id="{81B964E0-30FD-4007-9D76-10DA8FBE09BE}"/>
            </a:ext>
          </a:extLst>
        </xdr:cNvPr>
        <xdr:cNvSpPr txBox="1"/>
      </xdr:nvSpPr>
      <xdr:spPr>
        <a:xfrm>
          <a:off x="193104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164864</xdr:rowOff>
    </xdr:from>
    <xdr:ext cx="469744" cy="259045"/>
    <xdr:sp macro="" textlink="">
      <xdr:nvSpPr>
        <xdr:cNvPr id="727" name="n_4aveValue【消防施設】&#10;一人当たり面積">
          <a:extLst>
            <a:ext uri="{FF2B5EF4-FFF2-40B4-BE49-F238E27FC236}">
              <a16:creationId xmlns:a16="http://schemas.microsoft.com/office/drawing/2014/main" id="{71A5E20F-F567-4910-8627-514459F0340B}"/>
            </a:ext>
          </a:extLst>
        </xdr:cNvPr>
        <xdr:cNvSpPr txBox="1"/>
      </xdr:nvSpPr>
      <xdr:spPr>
        <a:xfrm>
          <a:off x="18421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148607</xdr:rowOff>
    </xdr:from>
    <xdr:ext cx="469744" cy="259045"/>
    <xdr:sp macro="" textlink="">
      <xdr:nvSpPr>
        <xdr:cNvPr id="728" name="n_1mainValue【消防施設】&#10;一人当たり面積">
          <a:extLst>
            <a:ext uri="{FF2B5EF4-FFF2-40B4-BE49-F238E27FC236}">
              <a16:creationId xmlns:a16="http://schemas.microsoft.com/office/drawing/2014/main" id="{BF3CB747-B0C6-4F12-9223-92C1DEA6BF16}"/>
            </a:ext>
          </a:extLst>
        </xdr:cNvPr>
        <xdr:cNvSpPr txBox="1"/>
      </xdr:nvSpPr>
      <xdr:spPr>
        <a:xfrm>
          <a:off x="210757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148607</xdr:rowOff>
    </xdr:from>
    <xdr:ext cx="469744" cy="259045"/>
    <xdr:sp macro="" textlink="">
      <xdr:nvSpPr>
        <xdr:cNvPr id="729" name="n_2mainValue【消防施設】&#10;一人当たり面積">
          <a:extLst>
            <a:ext uri="{FF2B5EF4-FFF2-40B4-BE49-F238E27FC236}">
              <a16:creationId xmlns:a16="http://schemas.microsoft.com/office/drawing/2014/main" id="{D3E07D08-744E-4AD4-B8DB-2BE24CBB8F72}"/>
            </a:ext>
          </a:extLst>
        </xdr:cNvPr>
        <xdr:cNvSpPr txBox="1"/>
      </xdr:nvSpPr>
      <xdr:spPr>
        <a:xfrm>
          <a:off x="20199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148607</xdr:rowOff>
    </xdr:from>
    <xdr:ext cx="469744" cy="259045"/>
    <xdr:sp macro="" textlink="">
      <xdr:nvSpPr>
        <xdr:cNvPr id="730" name="n_3mainValue【消防施設】&#10;一人当たり面積">
          <a:extLst>
            <a:ext uri="{FF2B5EF4-FFF2-40B4-BE49-F238E27FC236}">
              <a16:creationId xmlns:a16="http://schemas.microsoft.com/office/drawing/2014/main" id="{5F18C2DF-D40D-4BDC-8545-4594F9F989FE}"/>
            </a:ext>
          </a:extLst>
        </xdr:cNvPr>
        <xdr:cNvSpPr txBox="1"/>
      </xdr:nvSpPr>
      <xdr:spPr>
        <a:xfrm>
          <a:off x="19310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148607</xdr:rowOff>
    </xdr:from>
    <xdr:ext cx="469744" cy="259045"/>
    <xdr:sp macro="" textlink="">
      <xdr:nvSpPr>
        <xdr:cNvPr id="731" name="n_4mainValue【消防施設】&#10;一人当たり面積">
          <a:extLst>
            <a:ext uri="{FF2B5EF4-FFF2-40B4-BE49-F238E27FC236}">
              <a16:creationId xmlns:a16="http://schemas.microsoft.com/office/drawing/2014/main" id="{07A6FFCB-6408-4B87-906B-56319C5BD36A}"/>
            </a:ext>
          </a:extLst>
        </xdr:cNvPr>
        <xdr:cNvSpPr txBox="1"/>
      </xdr:nvSpPr>
      <xdr:spPr>
        <a:xfrm>
          <a:off x="18421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a:extLst>
            <a:ext uri="{FF2B5EF4-FFF2-40B4-BE49-F238E27FC236}">
              <a16:creationId xmlns:a16="http://schemas.microsoft.com/office/drawing/2014/main" id="{D7CED8C8-C764-45C7-9B60-D5EC43926E3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a:extLst>
            <a:ext uri="{FF2B5EF4-FFF2-40B4-BE49-F238E27FC236}">
              <a16:creationId xmlns:a16="http://schemas.microsoft.com/office/drawing/2014/main" id="{1BB007FB-4047-450D-B99D-AC6EC86B602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a:extLst>
            <a:ext uri="{FF2B5EF4-FFF2-40B4-BE49-F238E27FC236}">
              <a16:creationId xmlns:a16="http://schemas.microsoft.com/office/drawing/2014/main" id="{B596537B-1B5A-4F13-B18B-9559254B8FD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a:extLst>
            <a:ext uri="{FF2B5EF4-FFF2-40B4-BE49-F238E27FC236}">
              <a16:creationId xmlns:a16="http://schemas.microsoft.com/office/drawing/2014/main" id="{8B2A1326-1C34-46E8-9364-E53F2DE0E3E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a:extLst>
            <a:ext uri="{FF2B5EF4-FFF2-40B4-BE49-F238E27FC236}">
              <a16:creationId xmlns:a16="http://schemas.microsoft.com/office/drawing/2014/main" id="{64A172E1-4BBA-4593-BB51-6A9C8DBF3D9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a:extLst>
            <a:ext uri="{FF2B5EF4-FFF2-40B4-BE49-F238E27FC236}">
              <a16:creationId xmlns:a16="http://schemas.microsoft.com/office/drawing/2014/main" id="{03F01344-4597-49C1-8E9D-A0F9B3B1611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a:extLst>
            <a:ext uri="{FF2B5EF4-FFF2-40B4-BE49-F238E27FC236}">
              <a16:creationId xmlns:a16="http://schemas.microsoft.com/office/drawing/2014/main" id="{2A2D2870-1679-40C7-B8D1-11F7B0270A1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a:extLst>
            <a:ext uri="{FF2B5EF4-FFF2-40B4-BE49-F238E27FC236}">
              <a16:creationId xmlns:a16="http://schemas.microsoft.com/office/drawing/2014/main" id="{B38B83E3-BEB8-42A5-9BF8-27C65EF6046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a:extLst>
            <a:ext uri="{FF2B5EF4-FFF2-40B4-BE49-F238E27FC236}">
              <a16:creationId xmlns:a16="http://schemas.microsoft.com/office/drawing/2014/main" id="{E49B75D4-20D6-4547-AA26-FF1496354F2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a:extLst>
            <a:ext uri="{FF2B5EF4-FFF2-40B4-BE49-F238E27FC236}">
              <a16:creationId xmlns:a16="http://schemas.microsoft.com/office/drawing/2014/main" id="{A4680FF9-6759-430B-A42C-E530FF262D5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2" name="テキスト ボックス 741">
          <a:extLst>
            <a:ext uri="{FF2B5EF4-FFF2-40B4-BE49-F238E27FC236}">
              <a16:creationId xmlns:a16="http://schemas.microsoft.com/office/drawing/2014/main" id="{3627D76D-26A0-474F-8501-62F17F89A60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3" name="直線コネクタ 742">
          <a:extLst>
            <a:ext uri="{FF2B5EF4-FFF2-40B4-BE49-F238E27FC236}">
              <a16:creationId xmlns:a16="http://schemas.microsoft.com/office/drawing/2014/main" id="{4128B668-D3DA-4490-A276-E63340327F0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4" name="テキスト ボックス 743">
          <a:extLst>
            <a:ext uri="{FF2B5EF4-FFF2-40B4-BE49-F238E27FC236}">
              <a16:creationId xmlns:a16="http://schemas.microsoft.com/office/drawing/2014/main" id="{6DB9C73A-F037-44FF-A96C-62FD7390323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5" name="直線コネクタ 744">
          <a:extLst>
            <a:ext uri="{FF2B5EF4-FFF2-40B4-BE49-F238E27FC236}">
              <a16:creationId xmlns:a16="http://schemas.microsoft.com/office/drawing/2014/main" id="{9EF56EF0-0C8E-4121-8716-348646C6584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6" name="テキスト ボックス 745">
          <a:extLst>
            <a:ext uri="{FF2B5EF4-FFF2-40B4-BE49-F238E27FC236}">
              <a16:creationId xmlns:a16="http://schemas.microsoft.com/office/drawing/2014/main" id="{2B174FFE-D6E4-425A-A22E-A198C4D468B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7" name="直線コネクタ 746">
          <a:extLst>
            <a:ext uri="{FF2B5EF4-FFF2-40B4-BE49-F238E27FC236}">
              <a16:creationId xmlns:a16="http://schemas.microsoft.com/office/drawing/2014/main" id="{07C8E931-C1B3-4255-88FA-7701EEE4AAB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8" name="テキスト ボックス 747">
          <a:extLst>
            <a:ext uri="{FF2B5EF4-FFF2-40B4-BE49-F238E27FC236}">
              <a16:creationId xmlns:a16="http://schemas.microsoft.com/office/drawing/2014/main" id="{E957541D-84DA-4E3A-9DEE-FE9DDE2C3AB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9" name="直線コネクタ 748">
          <a:extLst>
            <a:ext uri="{FF2B5EF4-FFF2-40B4-BE49-F238E27FC236}">
              <a16:creationId xmlns:a16="http://schemas.microsoft.com/office/drawing/2014/main" id="{1BF4AD2F-5C5B-4EB4-9558-67B31D4DBFC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0" name="テキスト ボックス 749">
          <a:extLst>
            <a:ext uri="{FF2B5EF4-FFF2-40B4-BE49-F238E27FC236}">
              <a16:creationId xmlns:a16="http://schemas.microsoft.com/office/drawing/2014/main" id="{CE7B999F-20D8-4CC0-8725-5B15022ABF7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1" name="直線コネクタ 750">
          <a:extLst>
            <a:ext uri="{FF2B5EF4-FFF2-40B4-BE49-F238E27FC236}">
              <a16:creationId xmlns:a16="http://schemas.microsoft.com/office/drawing/2014/main" id="{76ADCE09-543F-4C0F-8DB1-5510244BD50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2" name="テキスト ボックス 751">
          <a:extLst>
            <a:ext uri="{FF2B5EF4-FFF2-40B4-BE49-F238E27FC236}">
              <a16:creationId xmlns:a16="http://schemas.microsoft.com/office/drawing/2014/main" id="{DEF3DD61-E826-477B-BF8C-AF09F5516E4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3" name="直線コネクタ 752">
          <a:extLst>
            <a:ext uri="{FF2B5EF4-FFF2-40B4-BE49-F238E27FC236}">
              <a16:creationId xmlns:a16="http://schemas.microsoft.com/office/drawing/2014/main" id="{F51C828B-86A2-476C-A8EE-0CC9C98905E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4" name="テキスト ボックス 753">
          <a:extLst>
            <a:ext uri="{FF2B5EF4-FFF2-40B4-BE49-F238E27FC236}">
              <a16:creationId xmlns:a16="http://schemas.microsoft.com/office/drawing/2014/main" id="{922C820A-DC14-47C5-A0E9-74C23637E9E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5" name="直線コネクタ 754">
          <a:extLst>
            <a:ext uri="{FF2B5EF4-FFF2-40B4-BE49-F238E27FC236}">
              <a16:creationId xmlns:a16="http://schemas.microsoft.com/office/drawing/2014/main" id="{D68E6B3F-0206-4C22-8665-F3148449F0C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6" name="【庁舎】&#10;有形固定資産減価償却率グラフ枠">
          <a:extLst>
            <a:ext uri="{FF2B5EF4-FFF2-40B4-BE49-F238E27FC236}">
              <a16:creationId xmlns:a16="http://schemas.microsoft.com/office/drawing/2014/main" id="{C16C0040-30FA-4BEE-87C6-64CE35D2BDE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131718</xdr:rowOff>
    </xdr:from>
    <xdr:to>
      <xdr:col>85</xdr:col>
      <xdr:colOff>126364</xdr:colOff>
      <xdr:row>108</xdr:row>
      <xdr:rowOff>125186</xdr:rowOff>
    </xdr:to>
    <xdr:cxnSp macro="">
      <xdr:nvCxnSpPr>
        <xdr:cNvPr id="757" name="直線コネクタ 756">
          <a:extLst>
            <a:ext uri="{FF2B5EF4-FFF2-40B4-BE49-F238E27FC236}">
              <a16:creationId xmlns:a16="http://schemas.microsoft.com/office/drawing/2014/main" id="{3BA2A647-C087-4E60-9B37-2F87E566E701}"/>
            </a:ext>
          </a:extLst>
        </xdr:cNvPr>
        <xdr:cNvCxnSpPr/>
      </xdr:nvCxnSpPr>
      <xdr:spPr>
        <a:xfrm flipV="1">
          <a:off x="16318864" y="17105268"/>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129013</xdr:rowOff>
    </xdr:from>
    <xdr:ext cx="405111" cy="259045"/>
    <xdr:sp macro="" textlink="">
      <xdr:nvSpPr>
        <xdr:cNvPr id="758" name="【庁舎】&#10;有形固定資産減価償却率最小値テキスト">
          <a:extLst>
            <a:ext uri="{FF2B5EF4-FFF2-40B4-BE49-F238E27FC236}">
              <a16:creationId xmlns:a16="http://schemas.microsoft.com/office/drawing/2014/main" id="{54249F6B-F058-4051-AD8A-C58D88966B71}"/>
            </a:ext>
          </a:extLst>
        </xdr:cNvPr>
        <xdr:cNvSpPr txBox="1"/>
      </xdr:nvSpPr>
      <xdr:spPr>
        <a:xfrm>
          <a:off x="16357600" y="1864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759" name="直線コネクタ 758">
          <a:extLst>
            <a:ext uri="{FF2B5EF4-FFF2-40B4-BE49-F238E27FC236}">
              <a16:creationId xmlns:a16="http://schemas.microsoft.com/office/drawing/2014/main" id="{572D7845-AF4B-4BC8-BB67-58A935948366}"/>
            </a:ext>
          </a:extLst>
        </xdr:cNvPr>
        <xdr:cNvCxnSpPr/>
      </xdr:nvCxnSpPr>
      <xdr:spPr>
        <a:xfrm>
          <a:off x="16230600" y="1864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78395</xdr:rowOff>
    </xdr:from>
    <xdr:ext cx="340478" cy="259045"/>
    <xdr:sp macro="" textlink="">
      <xdr:nvSpPr>
        <xdr:cNvPr id="760" name="【庁舎】&#10;有形固定資産減価償却率最大値テキスト">
          <a:extLst>
            <a:ext uri="{FF2B5EF4-FFF2-40B4-BE49-F238E27FC236}">
              <a16:creationId xmlns:a16="http://schemas.microsoft.com/office/drawing/2014/main" id="{649306D5-DBD7-482B-86E2-6B4F37AA41D5}"/>
            </a:ext>
          </a:extLst>
        </xdr:cNvPr>
        <xdr:cNvSpPr txBox="1"/>
      </xdr:nvSpPr>
      <xdr:spPr>
        <a:xfrm>
          <a:off x="16357600" y="168804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131718</xdr:rowOff>
    </xdr:from>
    <xdr:to>
      <xdr:col>86</xdr:col>
      <xdr:colOff>25400</xdr:colOff>
      <xdr:row>99</xdr:row>
      <xdr:rowOff>131718</xdr:rowOff>
    </xdr:to>
    <xdr:cxnSp macro="">
      <xdr:nvCxnSpPr>
        <xdr:cNvPr id="761" name="直線コネクタ 760">
          <a:extLst>
            <a:ext uri="{FF2B5EF4-FFF2-40B4-BE49-F238E27FC236}">
              <a16:creationId xmlns:a16="http://schemas.microsoft.com/office/drawing/2014/main" id="{67DE5FF9-83E0-4555-9755-56CDA5637437}"/>
            </a:ext>
          </a:extLst>
        </xdr:cNvPr>
        <xdr:cNvCxnSpPr/>
      </xdr:nvCxnSpPr>
      <xdr:spPr>
        <a:xfrm>
          <a:off x="16230600" y="1710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41746</xdr:rowOff>
    </xdr:from>
    <xdr:ext cx="405111" cy="259045"/>
    <xdr:sp macro="" textlink="">
      <xdr:nvSpPr>
        <xdr:cNvPr id="762" name="【庁舎】&#10;有形固定資産減価償却率平均値テキスト">
          <a:extLst>
            <a:ext uri="{FF2B5EF4-FFF2-40B4-BE49-F238E27FC236}">
              <a16:creationId xmlns:a16="http://schemas.microsoft.com/office/drawing/2014/main" id="{E0D94B8F-EFC5-4038-B97A-8E0AD87B659F}"/>
            </a:ext>
          </a:extLst>
        </xdr:cNvPr>
        <xdr:cNvSpPr txBox="1"/>
      </xdr:nvSpPr>
      <xdr:spPr>
        <a:xfrm>
          <a:off x="16357600" y="1770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18869</xdr:rowOff>
    </xdr:from>
    <xdr:to>
      <xdr:col>85</xdr:col>
      <xdr:colOff>177800</xdr:colOff>
      <xdr:row>104</xdr:row>
      <xdr:rowOff>120469</xdr:rowOff>
    </xdr:to>
    <xdr:sp macro="" textlink="">
      <xdr:nvSpPr>
        <xdr:cNvPr id="763" name="フローチャート: 判断 762">
          <a:extLst>
            <a:ext uri="{FF2B5EF4-FFF2-40B4-BE49-F238E27FC236}">
              <a16:creationId xmlns:a16="http://schemas.microsoft.com/office/drawing/2014/main" id="{EE6D93DE-010D-4543-9C1B-176E6CF40A74}"/>
            </a:ext>
          </a:extLst>
        </xdr:cNvPr>
        <xdr:cNvSpPr/>
      </xdr:nvSpPr>
      <xdr:spPr>
        <a:xfrm>
          <a:off x="162687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764" name="フローチャート: 判断 763">
          <a:extLst>
            <a:ext uri="{FF2B5EF4-FFF2-40B4-BE49-F238E27FC236}">
              <a16:creationId xmlns:a16="http://schemas.microsoft.com/office/drawing/2014/main" id="{70B25443-014F-45EF-AAE7-6C1879E6E975}"/>
            </a:ext>
          </a:extLst>
        </xdr:cNvPr>
        <xdr:cNvSpPr/>
      </xdr:nvSpPr>
      <xdr:spPr>
        <a:xfrm>
          <a:off x="15430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765" name="フローチャート: 判断 764">
          <a:extLst>
            <a:ext uri="{FF2B5EF4-FFF2-40B4-BE49-F238E27FC236}">
              <a16:creationId xmlns:a16="http://schemas.microsoft.com/office/drawing/2014/main" id="{8B7DCD1A-7F7D-41AA-B8A2-870D96EF9686}"/>
            </a:ext>
          </a:extLst>
        </xdr:cNvPr>
        <xdr:cNvSpPr/>
      </xdr:nvSpPr>
      <xdr:spPr>
        <a:xfrm>
          <a:off x="14541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92348</xdr:rowOff>
    </xdr:from>
    <xdr:to>
      <xdr:col>72</xdr:col>
      <xdr:colOff>38100</xdr:colOff>
      <xdr:row>105</xdr:row>
      <xdr:rowOff>22498</xdr:rowOff>
    </xdr:to>
    <xdr:sp macro="" textlink="">
      <xdr:nvSpPr>
        <xdr:cNvPr id="766" name="フローチャート: 判断 765">
          <a:extLst>
            <a:ext uri="{FF2B5EF4-FFF2-40B4-BE49-F238E27FC236}">
              <a16:creationId xmlns:a16="http://schemas.microsoft.com/office/drawing/2014/main" id="{99771EE9-BD9B-44BA-81FC-3EFF33A368D4}"/>
            </a:ext>
          </a:extLst>
        </xdr:cNvPr>
        <xdr:cNvSpPr/>
      </xdr:nvSpPr>
      <xdr:spPr>
        <a:xfrm>
          <a:off x="13652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80918</xdr:rowOff>
    </xdr:from>
    <xdr:to>
      <xdr:col>67</xdr:col>
      <xdr:colOff>101600</xdr:colOff>
      <xdr:row>105</xdr:row>
      <xdr:rowOff>11068</xdr:rowOff>
    </xdr:to>
    <xdr:sp macro="" textlink="">
      <xdr:nvSpPr>
        <xdr:cNvPr id="767" name="フローチャート: 判断 766">
          <a:extLst>
            <a:ext uri="{FF2B5EF4-FFF2-40B4-BE49-F238E27FC236}">
              <a16:creationId xmlns:a16="http://schemas.microsoft.com/office/drawing/2014/main" id="{53F6DB43-D252-4C8B-86F1-75D6688F8AB8}"/>
            </a:ext>
          </a:extLst>
        </xdr:cNvPr>
        <xdr:cNvSpPr/>
      </xdr:nvSpPr>
      <xdr:spPr>
        <a:xfrm>
          <a:off x="12763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FE5BC64E-53B8-48EC-B02B-2D04B34E346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1EF3CEF8-6C4B-4D9F-875A-C3C15CD75D6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402AD61D-CFD8-4FF0-9065-8424A331780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ABD0E2A-202C-4746-BB70-42F1279B7D2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B124343-3622-4D17-AF13-B6D7EAEFBD4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9071</xdr:rowOff>
    </xdr:from>
    <xdr:to>
      <xdr:col>85</xdr:col>
      <xdr:colOff>177800</xdr:colOff>
      <xdr:row>105</xdr:row>
      <xdr:rowOff>110671</xdr:rowOff>
    </xdr:to>
    <xdr:sp macro="" textlink="">
      <xdr:nvSpPr>
        <xdr:cNvPr id="773" name="楕円 772">
          <a:extLst>
            <a:ext uri="{FF2B5EF4-FFF2-40B4-BE49-F238E27FC236}">
              <a16:creationId xmlns:a16="http://schemas.microsoft.com/office/drawing/2014/main" id="{B9AC8210-4B63-486A-8316-34BE2406DCF6}"/>
            </a:ext>
          </a:extLst>
        </xdr:cNvPr>
        <xdr:cNvSpPr/>
      </xdr:nvSpPr>
      <xdr:spPr>
        <a:xfrm>
          <a:off x="16268700" y="180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158948</xdr:rowOff>
    </xdr:from>
    <xdr:ext cx="405111" cy="259045"/>
    <xdr:sp macro="" textlink="">
      <xdr:nvSpPr>
        <xdr:cNvPr id="774" name="【庁舎】&#10;有形固定資産減価償却率該当値テキスト">
          <a:extLst>
            <a:ext uri="{FF2B5EF4-FFF2-40B4-BE49-F238E27FC236}">
              <a16:creationId xmlns:a16="http://schemas.microsoft.com/office/drawing/2014/main" id="{6112DCE0-23FD-40A4-A3F8-37116C81B9A5}"/>
            </a:ext>
          </a:extLst>
        </xdr:cNvPr>
        <xdr:cNvSpPr txBox="1"/>
      </xdr:nvSpPr>
      <xdr:spPr>
        <a:xfrm>
          <a:off x="16357600"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141332</xdr:rowOff>
    </xdr:from>
    <xdr:to>
      <xdr:col>81</xdr:col>
      <xdr:colOff>101600</xdr:colOff>
      <xdr:row>105</xdr:row>
      <xdr:rowOff>71482</xdr:rowOff>
    </xdr:to>
    <xdr:sp macro="" textlink="">
      <xdr:nvSpPr>
        <xdr:cNvPr id="775" name="楕円 774">
          <a:extLst>
            <a:ext uri="{FF2B5EF4-FFF2-40B4-BE49-F238E27FC236}">
              <a16:creationId xmlns:a16="http://schemas.microsoft.com/office/drawing/2014/main" id="{5E412DD1-01B9-48A0-BCE1-87E365C8FEB8}"/>
            </a:ext>
          </a:extLst>
        </xdr:cNvPr>
        <xdr:cNvSpPr/>
      </xdr:nvSpPr>
      <xdr:spPr>
        <a:xfrm>
          <a:off x="15430500" y="1797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20682</xdr:rowOff>
    </xdr:from>
    <xdr:to>
      <xdr:col>85</xdr:col>
      <xdr:colOff>127000</xdr:colOff>
      <xdr:row>105</xdr:row>
      <xdr:rowOff>59871</xdr:rowOff>
    </xdr:to>
    <xdr:cxnSp macro="">
      <xdr:nvCxnSpPr>
        <xdr:cNvPr id="776" name="直線コネクタ 775">
          <a:extLst>
            <a:ext uri="{FF2B5EF4-FFF2-40B4-BE49-F238E27FC236}">
              <a16:creationId xmlns:a16="http://schemas.microsoft.com/office/drawing/2014/main" id="{D01C1069-B05D-45BD-AD78-BA5FE8C7B9A6}"/>
            </a:ext>
          </a:extLst>
        </xdr:cNvPr>
        <xdr:cNvCxnSpPr/>
      </xdr:nvCxnSpPr>
      <xdr:spPr>
        <a:xfrm>
          <a:off x="15481300" y="18022932"/>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120106</xdr:rowOff>
    </xdr:from>
    <xdr:to>
      <xdr:col>76</xdr:col>
      <xdr:colOff>165100</xdr:colOff>
      <xdr:row>105</xdr:row>
      <xdr:rowOff>50256</xdr:rowOff>
    </xdr:to>
    <xdr:sp macro="" textlink="">
      <xdr:nvSpPr>
        <xdr:cNvPr id="777" name="楕円 776">
          <a:extLst>
            <a:ext uri="{FF2B5EF4-FFF2-40B4-BE49-F238E27FC236}">
              <a16:creationId xmlns:a16="http://schemas.microsoft.com/office/drawing/2014/main" id="{32EF6AA1-DC4C-4F03-8064-A9128218F321}"/>
            </a:ext>
          </a:extLst>
        </xdr:cNvPr>
        <xdr:cNvSpPr/>
      </xdr:nvSpPr>
      <xdr:spPr>
        <a:xfrm>
          <a:off x="145415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170906</xdr:rowOff>
    </xdr:from>
    <xdr:to>
      <xdr:col>81</xdr:col>
      <xdr:colOff>50800</xdr:colOff>
      <xdr:row>105</xdr:row>
      <xdr:rowOff>20682</xdr:rowOff>
    </xdr:to>
    <xdr:cxnSp macro="">
      <xdr:nvCxnSpPr>
        <xdr:cNvPr id="778" name="直線コネクタ 777">
          <a:extLst>
            <a:ext uri="{FF2B5EF4-FFF2-40B4-BE49-F238E27FC236}">
              <a16:creationId xmlns:a16="http://schemas.microsoft.com/office/drawing/2014/main" id="{0B304522-E5E8-40F5-9A8D-E0FAB2E58E55}"/>
            </a:ext>
          </a:extLst>
        </xdr:cNvPr>
        <xdr:cNvCxnSpPr/>
      </xdr:nvCxnSpPr>
      <xdr:spPr>
        <a:xfrm>
          <a:off x="14592300" y="18001706"/>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779" name="楕円 778">
          <a:extLst>
            <a:ext uri="{FF2B5EF4-FFF2-40B4-BE49-F238E27FC236}">
              <a16:creationId xmlns:a16="http://schemas.microsoft.com/office/drawing/2014/main" id="{6BA9BBBD-BAED-4E40-8C1D-48EDB7B76763}"/>
            </a:ext>
          </a:extLst>
        </xdr:cNvPr>
        <xdr:cNvSpPr/>
      </xdr:nvSpPr>
      <xdr:spPr>
        <a:xfrm>
          <a:off x="13652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133350</xdr:rowOff>
    </xdr:from>
    <xdr:to>
      <xdr:col>76</xdr:col>
      <xdr:colOff>114300</xdr:colOff>
      <xdr:row>104</xdr:row>
      <xdr:rowOff>170906</xdr:rowOff>
    </xdr:to>
    <xdr:cxnSp macro="">
      <xdr:nvCxnSpPr>
        <xdr:cNvPr id="780" name="直線コネクタ 779">
          <a:extLst>
            <a:ext uri="{FF2B5EF4-FFF2-40B4-BE49-F238E27FC236}">
              <a16:creationId xmlns:a16="http://schemas.microsoft.com/office/drawing/2014/main" id="{84A09EC3-22C9-4A80-B51B-CF97F6582D89}"/>
            </a:ext>
          </a:extLst>
        </xdr:cNvPr>
        <xdr:cNvCxnSpPr/>
      </xdr:nvCxnSpPr>
      <xdr:spPr>
        <a:xfrm>
          <a:off x="13703300" y="1796415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46627</xdr:rowOff>
    </xdr:from>
    <xdr:to>
      <xdr:col>67</xdr:col>
      <xdr:colOff>101600</xdr:colOff>
      <xdr:row>104</xdr:row>
      <xdr:rowOff>148227</xdr:rowOff>
    </xdr:to>
    <xdr:sp macro="" textlink="">
      <xdr:nvSpPr>
        <xdr:cNvPr id="781" name="楕円 780">
          <a:extLst>
            <a:ext uri="{FF2B5EF4-FFF2-40B4-BE49-F238E27FC236}">
              <a16:creationId xmlns:a16="http://schemas.microsoft.com/office/drawing/2014/main" id="{DD8710EF-41D8-4F29-AE92-B412B0A46252}"/>
            </a:ext>
          </a:extLst>
        </xdr:cNvPr>
        <xdr:cNvSpPr/>
      </xdr:nvSpPr>
      <xdr:spPr>
        <a:xfrm>
          <a:off x="12763500" y="1787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97427</xdr:rowOff>
    </xdr:from>
    <xdr:to>
      <xdr:col>71</xdr:col>
      <xdr:colOff>177800</xdr:colOff>
      <xdr:row>104</xdr:row>
      <xdr:rowOff>133350</xdr:rowOff>
    </xdr:to>
    <xdr:cxnSp macro="">
      <xdr:nvCxnSpPr>
        <xdr:cNvPr id="782" name="直線コネクタ 781">
          <a:extLst>
            <a:ext uri="{FF2B5EF4-FFF2-40B4-BE49-F238E27FC236}">
              <a16:creationId xmlns:a16="http://schemas.microsoft.com/office/drawing/2014/main" id="{FAD8601E-7BFE-4BCB-837D-1EC83AD7516E}"/>
            </a:ext>
          </a:extLst>
        </xdr:cNvPr>
        <xdr:cNvCxnSpPr/>
      </xdr:nvCxnSpPr>
      <xdr:spPr>
        <a:xfrm>
          <a:off x="12814300" y="1792822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159856</xdr:rowOff>
    </xdr:from>
    <xdr:ext cx="405111" cy="259045"/>
    <xdr:sp macro="" textlink="">
      <xdr:nvSpPr>
        <xdr:cNvPr id="783" name="n_1aveValue【庁舎】&#10;有形固定資産減価償却率">
          <a:extLst>
            <a:ext uri="{FF2B5EF4-FFF2-40B4-BE49-F238E27FC236}">
              <a16:creationId xmlns:a16="http://schemas.microsoft.com/office/drawing/2014/main" id="{705E1386-BAB6-4A21-A2EB-26ED9C5EFD84}"/>
            </a:ext>
          </a:extLst>
        </xdr:cNvPr>
        <xdr:cNvSpPr txBox="1"/>
      </xdr:nvSpPr>
      <xdr:spPr>
        <a:xfrm>
          <a:off x="152660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35758</xdr:rowOff>
    </xdr:from>
    <xdr:ext cx="405111" cy="259045"/>
    <xdr:sp macro="" textlink="">
      <xdr:nvSpPr>
        <xdr:cNvPr id="784" name="n_2aveValue【庁舎】&#10;有形固定資産減価償却率">
          <a:extLst>
            <a:ext uri="{FF2B5EF4-FFF2-40B4-BE49-F238E27FC236}">
              <a16:creationId xmlns:a16="http://schemas.microsoft.com/office/drawing/2014/main" id="{76F70933-CF0A-4276-9A03-E71BF0022A46}"/>
            </a:ext>
          </a:extLst>
        </xdr:cNvPr>
        <xdr:cNvSpPr txBox="1"/>
      </xdr:nvSpPr>
      <xdr:spPr>
        <a:xfrm>
          <a:off x="14389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13625</xdr:rowOff>
    </xdr:from>
    <xdr:ext cx="405111" cy="259045"/>
    <xdr:sp macro="" textlink="">
      <xdr:nvSpPr>
        <xdr:cNvPr id="785" name="n_3aveValue【庁舎】&#10;有形固定資産減価償却率">
          <a:extLst>
            <a:ext uri="{FF2B5EF4-FFF2-40B4-BE49-F238E27FC236}">
              <a16:creationId xmlns:a16="http://schemas.microsoft.com/office/drawing/2014/main" id="{27006826-D929-45B2-A2A5-EAFB713B1A98}"/>
            </a:ext>
          </a:extLst>
        </xdr:cNvPr>
        <xdr:cNvSpPr txBox="1"/>
      </xdr:nvSpPr>
      <xdr:spPr>
        <a:xfrm>
          <a:off x="135007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2195</xdr:rowOff>
    </xdr:from>
    <xdr:ext cx="405111" cy="259045"/>
    <xdr:sp macro="" textlink="">
      <xdr:nvSpPr>
        <xdr:cNvPr id="786" name="n_4aveValue【庁舎】&#10;有形固定資産減価償却率">
          <a:extLst>
            <a:ext uri="{FF2B5EF4-FFF2-40B4-BE49-F238E27FC236}">
              <a16:creationId xmlns:a16="http://schemas.microsoft.com/office/drawing/2014/main" id="{433C956D-7D3C-4E0B-B3FB-FCDD947D0545}"/>
            </a:ext>
          </a:extLst>
        </xdr:cNvPr>
        <xdr:cNvSpPr txBox="1"/>
      </xdr:nvSpPr>
      <xdr:spPr>
        <a:xfrm>
          <a:off x="126117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62609</xdr:rowOff>
    </xdr:from>
    <xdr:ext cx="405111" cy="259045"/>
    <xdr:sp macro="" textlink="">
      <xdr:nvSpPr>
        <xdr:cNvPr id="787" name="n_1mainValue【庁舎】&#10;有形固定資産減価償却率">
          <a:extLst>
            <a:ext uri="{FF2B5EF4-FFF2-40B4-BE49-F238E27FC236}">
              <a16:creationId xmlns:a16="http://schemas.microsoft.com/office/drawing/2014/main" id="{B4D5826D-3230-4316-9933-C55EF1537CCA}"/>
            </a:ext>
          </a:extLst>
        </xdr:cNvPr>
        <xdr:cNvSpPr txBox="1"/>
      </xdr:nvSpPr>
      <xdr:spPr>
        <a:xfrm>
          <a:off x="152660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41383</xdr:rowOff>
    </xdr:from>
    <xdr:ext cx="405111" cy="259045"/>
    <xdr:sp macro="" textlink="">
      <xdr:nvSpPr>
        <xdr:cNvPr id="788" name="n_2mainValue【庁舎】&#10;有形固定資産減価償却率">
          <a:extLst>
            <a:ext uri="{FF2B5EF4-FFF2-40B4-BE49-F238E27FC236}">
              <a16:creationId xmlns:a16="http://schemas.microsoft.com/office/drawing/2014/main" id="{B95B4959-121E-4625-A91F-FA1A11103903}"/>
            </a:ext>
          </a:extLst>
        </xdr:cNvPr>
        <xdr:cNvSpPr txBox="1"/>
      </xdr:nvSpPr>
      <xdr:spPr>
        <a:xfrm>
          <a:off x="14389744"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789" name="n_3mainValue【庁舎】&#10;有形固定資産減価償却率">
          <a:extLst>
            <a:ext uri="{FF2B5EF4-FFF2-40B4-BE49-F238E27FC236}">
              <a16:creationId xmlns:a16="http://schemas.microsoft.com/office/drawing/2014/main" id="{C562E126-FC15-4FF6-985D-F91C2DDC071C}"/>
            </a:ext>
          </a:extLst>
        </xdr:cNvPr>
        <xdr:cNvSpPr txBox="1"/>
      </xdr:nvSpPr>
      <xdr:spPr>
        <a:xfrm>
          <a:off x="13500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164754</xdr:rowOff>
    </xdr:from>
    <xdr:ext cx="405111" cy="259045"/>
    <xdr:sp macro="" textlink="">
      <xdr:nvSpPr>
        <xdr:cNvPr id="790" name="n_4mainValue【庁舎】&#10;有形固定資産減価償却率">
          <a:extLst>
            <a:ext uri="{FF2B5EF4-FFF2-40B4-BE49-F238E27FC236}">
              <a16:creationId xmlns:a16="http://schemas.microsoft.com/office/drawing/2014/main" id="{287C1EE6-71B5-439F-824B-A491818D424C}"/>
            </a:ext>
          </a:extLst>
        </xdr:cNvPr>
        <xdr:cNvSpPr txBox="1"/>
      </xdr:nvSpPr>
      <xdr:spPr>
        <a:xfrm>
          <a:off x="12611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a:extLst>
            <a:ext uri="{FF2B5EF4-FFF2-40B4-BE49-F238E27FC236}">
              <a16:creationId xmlns:a16="http://schemas.microsoft.com/office/drawing/2014/main" id="{CDE03268-7FD7-4701-AE32-768883A8E2E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a:extLst>
            <a:ext uri="{FF2B5EF4-FFF2-40B4-BE49-F238E27FC236}">
              <a16:creationId xmlns:a16="http://schemas.microsoft.com/office/drawing/2014/main" id="{1A2BEF51-2363-45B9-B788-8484ABAC6F7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a:extLst>
            <a:ext uri="{FF2B5EF4-FFF2-40B4-BE49-F238E27FC236}">
              <a16:creationId xmlns:a16="http://schemas.microsoft.com/office/drawing/2014/main" id="{96B1DD85-6C0E-4731-A23C-B4746576701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a:extLst>
            <a:ext uri="{FF2B5EF4-FFF2-40B4-BE49-F238E27FC236}">
              <a16:creationId xmlns:a16="http://schemas.microsoft.com/office/drawing/2014/main" id="{86DDD5F7-EFC8-4B0A-8943-548E0065B79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a:extLst>
            <a:ext uri="{FF2B5EF4-FFF2-40B4-BE49-F238E27FC236}">
              <a16:creationId xmlns:a16="http://schemas.microsoft.com/office/drawing/2014/main" id="{A18E54FF-7364-4B78-AE79-01BE1A83E8C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a:extLst>
            <a:ext uri="{FF2B5EF4-FFF2-40B4-BE49-F238E27FC236}">
              <a16:creationId xmlns:a16="http://schemas.microsoft.com/office/drawing/2014/main" id="{AF252B0D-02D0-49DB-809A-F7D0719F2CA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a:extLst>
            <a:ext uri="{FF2B5EF4-FFF2-40B4-BE49-F238E27FC236}">
              <a16:creationId xmlns:a16="http://schemas.microsoft.com/office/drawing/2014/main" id="{41A625DF-F685-4636-B42C-0E066A20862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a:extLst>
            <a:ext uri="{FF2B5EF4-FFF2-40B4-BE49-F238E27FC236}">
              <a16:creationId xmlns:a16="http://schemas.microsoft.com/office/drawing/2014/main" id="{F2F05C3D-98A4-4CA0-9E82-233D9CFF7B8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a:extLst>
            <a:ext uri="{FF2B5EF4-FFF2-40B4-BE49-F238E27FC236}">
              <a16:creationId xmlns:a16="http://schemas.microsoft.com/office/drawing/2014/main" id="{1D544622-55CC-4B14-B7BA-1CCB54531D5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a:extLst>
            <a:ext uri="{FF2B5EF4-FFF2-40B4-BE49-F238E27FC236}">
              <a16:creationId xmlns:a16="http://schemas.microsoft.com/office/drawing/2014/main" id="{224FA4DC-6297-4224-90AE-98FD913CBFB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1" name="直線コネクタ 800">
          <a:extLst>
            <a:ext uri="{FF2B5EF4-FFF2-40B4-BE49-F238E27FC236}">
              <a16:creationId xmlns:a16="http://schemas.microsoft.com/office/drawing/2014/main" id="{E396ECE0-42C9-4A1F-9734-178DDE7F0982}"/>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2" name="テキスト ボックス 801">
          <a:extLst>
            <a:ext uri="{FF2B5EF4-FFF2-40B4-BE49-F238E27FC236}">
              <a16:creationId xmlns:a16="http://schemas.microsoft.com/office/drawing/2014/main" id="{354684E2-ED42-4689-A86D-2A4CCB908872}"/>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3" name="直線コネクタ 802">
          <a:extLst>
            <a:ext uri="{FF2B5EF4-FFF2-40B4-BE49-F238E27FC236}">
              <a16:creationId xmlns:a16="http://schemas.microsoft.com/office/drawing/2014/main" id="{DCD1663B-6F3A-4ED0-B771-07A59B4EBD84}"/>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4" name="テキスト ボックス 803">
          <a:extLst>
            <a:ext uri="{FF2B5EF4-FFF2-40B4-BE49-F238E27FC236}">
              <a16:creationId xmlns:a16="http://schemas.microsoft.com/office/drawing/2014/main" id="{CDAA6A87-EE87-45B6-B9A8-8AA39117D15F}"/>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5" name="直線コネクタ 804">
          <a:extLst>
            <a:ext uri="{FF2B5EF4-FFF2-40B4-BE49-F238E27FC236}">
              <a16:creationId xmlns:a16="http://schemas.microsoft.com/office/drawing/2014/main" id="{EB5377F2-3F2F-421E-8AAA-058DB2029356}"/>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6" name="テキスト ボックス 805">
          <a:extLst>
            <a:ext uri="{FF2B5EF4-FFF2-40B4-BE49-F238E27FC236}">
              <a16:creationId xmlns:a16="http://schemas.microsoft.com/office/drawing/2014/main" id="{EC313A4A-6984-482C-9B95-7DC2E2E7FA4D}"/>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7" name="直線コネクタ 806">
          <a:extLst>
            <a:ext uri="{FF2B5EF4-FFF2-40B4-BE49-F238E27FC236}">
              <a16:creationId xmlns:a16="http://schemas.microsoft.com/office/drawing/2014/main" id="{5437892A-29E5-4FD4-AC66-9EBF84941D48}"/>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8" name="テキスト ボックス 807">
          <a:extLst>
            <a:ext uri="{FF2B5EF4-FFF2-40B4-BE49-F238E27FC236}">
              <a16:creationId xmlns:a16="http://schemas.microsoft.com/office/drawing/2014/main" id="{A6C9867C-77BB-41A7-B38B-C91A384FF1D5}"/>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9" name="直線コネクタ 808">
          <a:extLst>
            <a:ext uri="{FF2B5EF4-FFF2-40B4-BE49-F238E27FC236}">
              <a16:creationId xmlns:a16="http://schemas.microsoft.com/office/drawing/2014/main" id="{93A9BC74-478C-4585-9649-9E4A2BF040B7}"/>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0" name="テキスト ボックス 809">
          <a:extLst>
            <a:ext uri="{FF2B5EF4-FFF2-40B4-BE49-F238E27FC236}">
              <a16:creationId xmlns:a16="http://schemas.microsoft.com/office/drawing/2014/main" id="{3A053C41-CBAD-4F26-B329-EF1E7A2E8D68}"/>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1" name="直線コネクタ 810">
          <a:extLst>
            <a:ext uri="{FF2B5EF4-FFF2-40B4-BE49-F238E27FC236}">
              <a16:creationId xmlns:a16="http://schemas.microsoft.com/office/drawing/2014/main" id="{38131E8F-7B4D-497A-93AB-A2CEB84B1CEE}"/>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2" name="テキスト ボックス 811">
          <a:extLst>
            <a:ext uri="{FF2B5EF4-FFF2-40B4-BE49-F238E27FC236}">
              <a16:creationId xmlns:a16="http://schemas.microsoft.com/office/drawing/2014/main" id="{ECA04E02-8FF6-4441-BFAF-9F0BD7CD80E4}"/>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a:extLst>
            <a:ext uri="{FF2B5EF4-FFF2-40B4-BE49-F238E27FC236}">
              <a16:creationId xmlns:a16="http://schemas.microsoft.com/office/drawing/2014/main" id="{2909CB5E-D84B-4BB7-950B-15E80596504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a:extLst>
            <a:ext uri="{FF2B5EF4-FFF2-40B4-BE49-F238E27FC236}">
              <a16:creationId xmlns:a16="http://schemas.microsoft.com/office/drawing/2014/main" id="{ECAF6EF0-FAD2-4DE6-9409-29B63AA4D83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庁舎】&#10;一人当たり面積グラフ枠">
          <a:extLst>
            <a:ext uri="{FF2B5EF4-FFF2-40B4-BE49-F238E27FC236}">
              <a16:creationId xmlns:a16="http://schemas.microsoft.com/office/drawing/2014/main" id="{42B92094-34B2-409C-97CF-AF841A62464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107</xdr:row>
      <xdr:rowOff>139881</xdr:rowOff>
    </xdr:to>
    <xdr:cxnSp macro="">
      <xdr:nvCxnSpPr>
        <xdr:cNvPr id="816" name="直線コネクタ 815">
          <a:extLst>
            <a:ext uri="{FF2B5EF4-FFF2-40B4-BE49-F238E27FC236}">
              <a16:creationId xmlns:a16="http://schemas.microsoft.com/office/drawing/2014/main" id="{9506F171-4593-4013-BFD3-E110664E172B}"/>
            </a:ext>
          </a:extLst>
        </xdr:cNvPr>
        <xdr:cNvCxnSpPr/>
      </xdr:nvCxnSpPr>
      <xdr:spPr>
        <a:xfrm flipV="1">
          <a:off x="22160864" y="17057914"/>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817" name="【庁舎】&#10;一人当たり面積最小値テキスト">
          <a:extLst>
            <a:ext uri="{FF2B5EF4-FFF2-40B4-BE49-F238E27FC236}">
              <a16:creationId xmlns:a16="http://schemas.microsoft.com/office/drawing/2014/main" id="{0985895C-A83B-4E83-921C-BC73623E85CB}"/>
            </a:ext>
          </a:extLst>
        </xdr:cNvPr>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818" name="直線コネクタ 817">
          <a:extLst>
            <a:ext uri="{FF2B5EF4-FFF2-40B4-BE49-F238E27FC236}">
              <a16:creationId xmlns:a16="http://schemas.microsoft.com/office/drawing/2014/main" id="{B7B2697E-C0F2-470B-A50C-CC20394BAB89}"/>
            </a:ext>
          </a:extLst>
        </xdr:cNvPr>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819" name="【庁舎】&#10;一人当たり面積最大値テキスト">
          <a:extLst>
            <a:ext uri="{FF2B5EF4-FFF2-40B4-BE49-F238E27FC236}">
              <a16:creationId xmlns:a16="http://schemas.microsoft.com/office/drawing/2014/main" id="{79FB85C7-C5DC-4645-A63E-C54719D34833}"/>
            </a:ext>
          </a:extLst>
        </xdr:cNvPr>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820" name="直線コネクタ 819">
          <a:extLst>
            <a:ext uri="{FF2B5EF4-FFF2-40B4-BE49-F238E27FC236}">
              <a16:creationId xmlns:a16="http://schemas.microsoft.com/office/drawing/2014/main" id="{6790FB7F-3F73-4A61-B161-688647F983BE}"/>
            </a:ext>
          </a:extLst>
        </xdr:cNvPr>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821" name="【庁舎】&#10;一人当たり面積平均値テキスト">
          <a:extLst>
            <a:ext uri="{FF2B5EF4-FFF2-40B4-BE49-F238E27FC236}">
              <a16:creationId xmlns:a16="http://schemas.microsoft.com/office/drawing/2014/main" id="{65134A03-DEA8-443C-A025-5F0147F13C2F}"/>
            </a:ext>
          </a:extLst>
        </xdr:cNvPr>
        <xdr:cNvSpPr txBox="1"/>
      </xdr:nvSpPr>
      <xdr:spPr>
        <a:xfrm>
          <a:off x="22199600" y="18050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822" name="フローチャート: 判断 821">
          <a:extLst>
            <a:ext uri="{FF2B5EF4-FFF2-40B4-BE49-F238E27FC236}">
              <a16:creationId xmlns:a16="http://schemas.microsoft.com/office/drawing/2014/main" id="{ED10B82B-B19B-47F8-A1CB-976108540DCF}"/>
            </a:ext>
          </a:extLst>
        </xdr:cNvPr>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76019</xdr:rowOff>
    </xdr:from>
    <xdr:to>
      <xdr:col>112</xdr:col>
      <xdr:colOff>38100</xdr:colOff>
      <xdr:row>106</xdr:row>
      <xdr:rowOff>6169</xdr:rowOff>
    </xdr:to>
    <xdr:sp macro="" textlink="">
      <xdr:nvSpPr>
        <xdr:cNvPr id="823" name="フローチャート: 判断 822">
          <a:extLst>
            <a:ext uri="{FF2B5EF4-FFF2-40B4-BE49-F238E27FC236}">
              <a16:creationId xmlns:a16="http://schemas.microsoft.com/office/drawing/2014/main" id="{B1478CEC-8F38-4908-A661-F8D5082BE707}"/>
            </a:ext>
          </a:extLst>
        </xdr:cNvPr>
        <xdr:cNvSpPr/>
      </xdr:nvSpPr>
      <xdr:spPr>
        <a:xfrm>
          <a:off x="21272500" y="1807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92348</xdr:rowOff>
    </xdr:from>
    <xdr:to>
      <xdr:col>107</xdr:col>
      <xdr:colOff>101600</xdr:colOff>
      <xdr:row>106</xdr:row>
      <xdr:rowOff>22498</xdr:rowOff>
    </xdr:to>
    <xdr:sp macro="" textlink="">
      <xdr:nvSpPr>
        <xdr:cNvPr id="824" name="フローチャート: 判断 823">
          <a:extLst>
            <a:ext uri="{FF2B5EF4-FFF2-40B4-BE49-F238E27FC236}">
              <a16:creationId xmlns:a16="http://schemas.microsoft.com/office/drawing/2014/main" id="{F8006F4A-DB62-4E70-BB05-08989098DA09}"/>
            </a:ext>
          </a:extLst>
        </xdr:cNvPr>
        <xdr:cNvSpPr/>
      </xdr:nvSpPr>
      <xdr:spPr>
        <a:xfrm>
          <a:off x="20383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825" name="フローチャート: 判断 824">
          <a:extLst>
            <a:ext uri="{FF2B5EF4-FFF2-40B4-BE49-F238E27FC236}">
              <a16:creationId xmlns:a16="http://schemas.microsoft.com/office/drawing/2014/main" id="{6B034A78-7D65-4413-800C-558348B6F05E}"/>
            </a:ext>
          </a:extLst>
        </xdr:cNvPr>
        <xdr:cNvSpPr/>
      </xdr:nvSpPr>
      <xdr:spPr>
        <a:xfrm>
          <a:off x="19494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95613</xdr:rowOff>
    </xdr:from>
    <xdr:to>
      <xdr:col>98</xdr:col>
      <xdr:colOff>38100</xdr:colOff>
      <xdr:row>106</xdr:row>
      <xdr:rowOff>25763</xdr:rowOff>
    </xdr:to>
    <xdr:sp macro="" textlink="">
      <xdr:nvSpPr>
        <xdr:cNvPr id="826" name="フローチャート: 判断 825">
          <a:extLst>
            <a:ext uri="{FF2B5EF4-FFF2-40B4-BE49-F238E27FC236}">
              <a16:creationId xmlns:a16="http://schemas.microsoft.com/office/drawing/2014/main" id="{22D43FCF-054F-4CF1-B686-9321A2234DA0}"/>
            </a:ext>
          </a:extLst>
        </xdr:cNvPr>
        <xdr:cNvSpPr/>
      </xdr:nvSpPr>
      <xdr:spPr>
        <a:xfrm>
          <a:off x="18605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BDFC5D23-A425-490D-B5B3-50AC1875125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9BDC34C4-522D-4FFD-8B00-FEF3C28BF7F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1B8937C2-8875-40B5-952E-A36DFDFAE45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8C3EFDEE-B485-4537-AA2F-2E2D3630AAA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358D303C-DA74-43D4-91D6-278F6CF04E9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76019</xdr:rowOff>
    </xdr:from>
    <xdr:to>
      <xdr:col>116</xdr:col>
      <xdr:colOff>114300</xdr:colOff>
      <xdr:row>104</xdr:row>
      <xdr:rowOff>6169</xdr:rowOff>
    </xdr:to>
    <xdr:sp macro="" textlink="">
      <xdr:nvSpPr>
        <xdr:cNvPr id="832" name="楕円 831">
          <a:extLst>
            <a:ext uri="{FF2B5EF4-FFF2-40B4-BE49-F238E27FC236}">
              <a16:creationId xmlns:a16="http://schemas.microsoft.com/office/drawing/2014/main" id="{AC4D9901-7E70-4E72-A146-09265C874ADC}"/>
            </a:ext>
          </a:extLst>
        </xdr:cNvPr>
        <xdr:cNvSpPr/>
      </xdr:nvSpPr>
      <xdr:spPr>
        <a:xfrm>
          <a:off x="22110700" y="177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98896</xdr:rowOff>
    </xdr:from>
    <xdr:ext cx="469744" cy="259045"/>
    <xdr:sp macro="" textlink="">
      <xdr:nvSpPr>
        <xdr:cNvPr id="833" name="【庁舎】&#10;一人当たり面積該当値テキスト">
          <a:extLst>
            <a:ext uri="{FF2B5EF4-FFF2-40B4-BE49-F238E27FC236}">
              <a16:creationId xmlns:a16="http://schemas.microsoft.com/office/drawing/2014/main" id="{98EC39CC-6A9F-4194-B130-084158BBD408}"/>
            </a:ext>
          </a:extLst>
        </xdr:cNvPr>
        <xdr:cNvSpPr txBox="1"/>
      </xdr:nvSpPr>
      <xdr:spPr>
        <a:xfrm>
          <a:off x="22199600" y="1758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76019</xdr:rowOff>
    </xdr:from>
    <xdr:to>
      <xdr:col>112</xdr:col>
      <xdr:colOff>38100</xdr:colOff>
      <xdr:row>104</xdr:row>
      <xdr:rowOff>6169</xdr:rowOff>
    </xdr:to>
    <xdr:sp macro="" textlink="">
      <xdr:nvSpPr>
        <xdr:cNvPr id="834" name="楕円 833">
          <a:extLst>
            <a:ext uri="{FF2B5EF4-FFF2-40B4-BE49-F238E27FC236}">
              <a16:creationId xmlns:a16="http://schemas.microsoft.com/office/drawing/2014/main" id="{19AF7519-ACA6-405D-813A-5F3CC26F7DB2}"/>
            </a:ext>
          </a:extLst>
        </xdr:cNvPr>
        <xdr:cNvSpPr/>
      </xdr:nvSpPr>
      <xdr:spPr>
        <a:xfrm>
          <a:off x="21272500" y="177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126819</xdr:rowOff>
    </xdr:from>
    <xdr:to>
      <xdr:col>116</xdr:col>
      <xdr:colOff>63500</xdr:colOff>
      <xdr:row>103</xdr:row>
      <xdr:rowOff>126819</xdr:rowOff>
    </xdr:to>
    <xdr:cxnSp macro="">
      <xdr:nvCxnSpPr>
        <xdr:cNvPr id="835" name="直線コネクタ 834">
          <a:extLst>
            <a:ext uri="{FF2B5EF4-FFF2-40B4-BE49-F238E27FC236}">
              <a16:creationId xmlns:a16="http://schemas.microsoft.com/office/drawing/2014/main" id="{C22244F8-A8F9-4470-A68C-83D7CC41B312}"/>
            </a:ext>
          </a:extLst>
        </xdr:cNvPr>
        <xdr:cNvCxnSpPr/>
      </xdr:nvCxnSpPr>
      <xdr:spPr>
        <a:xfrm>
          <a:off x="21323300" y="1778616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79284</xdr:rowOff>
    </xdr:from>
    <xdr:to>
      <xdr:col>107</xdr:col>
      <xdr:colOff>101600</xdr:colOff>
      <xdr:row>104</xdr:row>
      <xdr:rowOff>9434</xdr:rowOff>
    </xdr:to>
    <xdr:sp macro="" textlink="">
      <xdr:nvSpPr>
        <xdr:cNvPr id="836" name="楕円 835">
          <a:extLst>
            <a:ext uri="{FF2B5EF4-FFF2-40B4-BE49-F238E27FC236}">
              <a16:creationId xmlns:a16="http://schemas.microsoft.com/office/drawing/2014/main" id="{CE81710E-D7AE-48DA-AD7D-E79655B99DFA}"/>
            </a:ext>
          </a:extLst>
        </xdr:cNvPr>
        <xdr:cNvSpPr/>
      </xdr:nvSpPr>
      <xdr:spPr>
        <a:xfrm>
          <a:off x="20383500" y="1773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126819</xdr:rowOff>
    </xdr:from>
    <xdr:to>
      <xdr:col>111</xdr:col>
      <xdr:colOff>177800</xdr:colOff>
      <xdr:row>103</xdr:row>
      <xdr:rowOff>130084</xdr:rowOff>
    </xdr:to>
    <xdr:cxnSp macro="">
      <xdr:nvCxnSpPr>
        <xdr:cNvPr id="837" name="直線コネクタ 836">
          <a:extLst>
            <a:ext uri="{FF2B5EF4-FFF2-40B4-BE49-F238E27FC236}">
              <a16:creationId xmlns:a16="http://schemas.microsoft.com/office/drawing/2014/main" id="{B5DE5682-7FDE-470C-8A8F-A5400E81ABCE}"/>
            </a:ext>
          </a:extLst>
        </xdr:cNvPr>
        <xdr:cNvCxnSpPr/>
      </xdr:nvCxnSpPr>
      <xdr:spPr>
        <a:xfrm flipV="1">
          <a:off x="20434300" y="177861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79284</xdr:rowOff>
    </xdr:from>
    <xdr:to>
      <xdr:col>102</xdr:col>
      <xdr:colOff>165100</xdr:colOff>
      <xdr:row>104</xdr:row>
      <xdr:rowOff>9434</xdr:rowOff>
    </xdr:to>
    <xdr:sp macro="" textlink="">
      <xdr:nvSpPr>
        <xdr:cNvPr id="838" name="楕円 837">
          <a:extLst>
            <a:ext uri="{FF2B5EF4-FFF2-40B4-BE49-F238E27FC236}">
              <a16:creationId xmlns:a16="http://schemas.microsoft.com/office/drawing/2014/main" id="{608F67A8-0275-4560-A9BC-7DEEB0370148}"/>
            </a:ext>
          </a:extLst>
        </xdr:cNvPr>
        <xdr:cNvSpPr/>
      </xdr:nvSpPr>
      <xdr:spPr>
        <a:xfrm>
          <a:off x="19494500" y="1773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130084</xdr:rowOff>
    </xdr:from>
    <xdr:to>
      <xdr:col>107</xdr:col>
      <xdr:colOff>50800</xdr:colOff>
      <xdr:row>103</xdr:row>
      <xdr:rowOff>130084</xdr:rowOff>
    </xdr:to>
    <xdr:cxnSp macro="">
      <xdr:nvCxnSpPr>
        <xdr:cNvPr id="839" name="直線コネクタ 838">
          <a:extLst>
            <a:ext uri="{FF2B5EF4-FFF2-40B4-BE49-F238E27FC236}">
              <a16:creationId xmlns:a16="http://schemas.microsoft.com/office/drawing/2014/main" id="{B3463555-FC86-4EF8-9773-2223F746F57C}"/>
            </a:ext>
          </a:extLst>
        </xdr:cNvPr>
        <xdr:cNvCxnSpPr/>
      </xdr:nvCxnSpPr>
      <xdr:spPr>
        <a:xfrm>
          <a:off x="19545300" y="177894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82550</xdr:rowOff>
    </xdr:from>
    <xdr:to>
      <xdr:col>98</xdr:col>
      <xdr:colOff>38100</xdr:colOff>
      <xdr:row>104</xdr:row>
      <xdr:rowOff>12700</xdr:rowOff>
    </xdr:to>
    <xdr:sp macro="" textlink="">
      <xdr:nvSpPr>
        <xdr:cNvPr id="840" name="楕円 839">
          <a:extLst>
            <a:ext uri="{FF2B5EF4-FFF2-40B4-BE49-F238E27FC236}">
              <a16:creationId xmlns:a16="http://schemas.microsoft.com/office/drawing/2014/main" id="{E12C741E-4B12-4A6B-9B74-5B39B31E65BA}"/>
            </a:ext>
          </a:extLst>
        </xdr:cNvPr>
        <xdr:cNvSpPr/>
      </xdr:nvSpPr>
      <xdr:spPr>
        <a:xfrm>
          <a:off x="18605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130084</xdr:rowOff>
    </xdr:from>
    <xdr:to>
      <xdr:col>102</xdr:col>
      <xdr:colOff>114300</xdr:colOff>
      <xdr:row>103</xdr:row>
      <xdr:rowOff>133350</xdr:rowOff>
    </xdr:to>
    <xdr:cxnSp macro="">
      <xdr:nvCxnSpPr>
        <xdr:cNvPr id="841" name="直線コネクタ 840">
          <a:extLst>
            <a:ext uri="{FF2B5EF4-FFF2-40B4-BE49-F238E27FC236}">
              <a16:creationId xmlns:a16="http://schemas.microsoft.com/office/drawing/2014/main" id="{9E12BF0B-5782-4AFD-953E-04E4816BBCE7}"/>
            </a:ext>
          </a:extLst>
        </xdr:cNvPr>
        <xdr:cNvCxnSpPr/>
      </xdr:nvCxnSpPr>
      <xdr:spPr>
        <a:xfrm flipV="1">
          <a:off x="18656300" y="177894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168746</xdr:rowOff>
    </xdr:from>
    <xdr:ext cx="469744" cy="259045"/>
    <xdr:sp macro="" textlink="">
      <xdr:nvSpPr>
        <xdr:cNvPr id="842" name="n_1aveValue【庁舎】&#10;一人当たり面積">
          <a:extLst>
            <a:ext uri="{FF2B5EF4-FFF2-40B4-BE49-F238E27FC236}">
              <a16:creationId xmlns:a16="http://schemas.microsoft.com/office/drawing/2014/main" id="{C1431EB0-F096-4E8C-AA54-9738DDE340E5}"/>
            </a:ext>
          </a:extLst>
        </xdr:cNvPr>
        <xdr:cNvSpPr txBox="1"/>
      </xdr:nvSpPr>
      <xdr:spPr>
        <a:xfrm>
          <a:off x="21075727" y="1817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13625</xdr:rowOff>
    </xdr:from>
    <xdr:ext cx="469744" cy="259045"/>
    <xdr:sp macro="" textlink="">
      <xdr:nvSpPr>
        <xdr:cNvPr id="843" name="n_2aveValue【庁舎】&#10;一人当たり面積">
          <a:extLst>
            <a:ext uri="{FF2B5EF4-FFF2-40B4-BE49-F238E27FC236}">
              <a16:creationId xmlns:a16="http://schemas.microsoft.com/office/drawing/2014/main" id="{5B94BA2B-76C9-4C2D-8D1F-14CBCE0B5567}"/>
            </a:ext>
          </a:extLst>
        </xdr:cNvPr>
        <xdr:cNvSpPr txBox="1"/>
      </xdr:nvSpPr>
      <xdr:spPr>
        <a:xfrm>
          <a:off x="20199427" y="181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16890</xdr:rowOff>
    </xdr:from>
    <xdr:ext cx="469744" cy="259045"/>
    <xdr:sp macro="" textlink="">
      <xdr:nvSpPr>
        <xdr:cNvPr id="844" name="n_3aveValue【庁舎】&#10;一人当たり面積">
          <a:extLst>
            <a:ext uri="{FF2B5EF4-FFF2-40B4-BE49-F238E27FC236}">
              <a16:creationId xmlns:a16="http://schemas.microsoft.com/office/drawing/2014/main" id="{927CAF6E-0584-48A9-94FC-5D9473CCA5C6}"/>
            </a:ext>
          </a:extLst>
        </xdr:cNvPr>
        <xdr:cNvSpPr txBox="1"/>
      </xdr:nvSpPr>
      <xdr:spPr>
        <a:xfrm>
          <a:off x="19310427" y="181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16890</xdr:rowOff>
    </xdr:from>
    <xdr:ext cx="469744" cy="259045"/>
    <xdr:sp macro="" textlink="">
      <xdr:nvSpPr>
        <xdr:cNvPr id="845" name="n_4aveValue【庁舎】&#10;一人当たり面積">
          <a:extLst>
            <a:ext uri="{FF2B5EF4-FFF2-40B4-BE49-F238E27FC236}">
              <a16:creationId xmlns:a16="http://schemas.microsoft.com/office/drawing/2014/main" id="{3A1DF63A-F02D-43E2-871B-35FD8CC22122}"/>
            </a:ext>
          </a:extLst>
        </xdr:cNvPr>
        <xdr:cNvSpPr txBox="1"/>
      </xdr:nvSpPr>
      <xdr:spPr>
        <a:xfrm>
          <a:off x="18421427" y="181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22696</xdr:rowOff>
    </xdr:from>
    <xdr:ext cx="469744" cy="259045"/>
    <xdr:sp macro="" textlink="">
      <xdr:nvSpPr>
        <xdr:cNvPr id="846" name="n_1mainValue【庁舎】&#10;一人当たり面積">
          <a:extLst>
            <a:ext uri="{FF2B5EF4-FFF2-40B4-BE49-F238E27FC236}">
              <a16:creationId xmlns:a16="http://schemas.microsoft.com/office/drawing/2014/main" id="{81C02D2C-362D-47A8-83F6-354E30E670DC}"/>
            </a:ext>
          </a:extLst>
        </xdr:cNvPr>
        <xdr:cNvSpPr txBox="1"/>
      </xdr:nvSpPr>
      <xdr:spPr>
        <a:xfrm>
          <a:off x="21075727" y="1751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25961</xdr:rowOff>
    </xdr:from>
    <xdr:ext cx="469744" cy="259045"/>
    <xdr:sp macro="" textlink="">
      <xdr:nvSpPr>
        <xdr:cNvPr id="847" name="n_2mainValue【庁舎】&#10;一人当たり面積">
          <a:extLst>
            <a:ext uri="{FF2B5EF4-FFF2-40B4-BE49-F238E27FC236}">
              <a16:creationId xmlns:a16="http://schemas.microsoft.com/office/drawing/2014/main" id="{9FDFFF5C-87EF-4E5E-AB84-2E17547B9D2B}"/>
            </a:ext>
          </a:extLst>
        </xdr:cNvPr>
        <xdr:cNvSpPr txBox="1"/>
      </xdr:nvSpPr>
      <xdr:spPr>
        <a:xfrm>
          <a:off x="20199427" y="1751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25961</xdr:rowOff>
    </xdr:from>
    <xdr:ext cx="469744" cy="259045"/>
    <xdr:sp macro="" textlink="">
      <xdr:nvSpPr>
        <xdr:cNvPr id="848" name="n_3mainValue【庁舎】&#10;一人当たり面積">
          <a:extLst>
            <a:ext uri="{FF2B5EF4-FFF2-40B4-BE49-F238E27FC236}">
              <a16:creationId xmlns:a16="http://schemas.microsoft.com/office/drawing/2014/main" id="{E60BD24E-BA7F-488D-8486-6FBAB145F724}"/>
            </a:ext>
          </a:extLst>
        </xdr:cNvPr>
        <xdr:cNvSpPr txBox="1"/>
      </xdr:nvSpPr>
      <xdr:spPr>
        <a:xfrm>
          <a:off x="19310427" y="1751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29227</xdr:rowOff>
    </xdr:from>
    <xdr:ext cx="469744" cy="259045"/>
    <xdr:sp macro="" textlink="">
      <xdr:nvSpPr>
        <xdr:cNvPr id="849" name="n_4mainValue【庁舎】&#10;一人当たり面積">
          <a:extLst>
            <a:ext uri="{FF2B5EF4-FFF2-40B4-BE49-F238E27FC236}">
              <a16:creationId xmlns:a16="http://schemas.microsoft.com/office/drawing/2014/main" id="{8D128BB3-E3CF-457C-8D91-2F29B9133CA1}"/>
            </a:ext>
          </a:extLst>
        </xdr:cNvPr>
        <xdr:cNvSpPr txBox="1"/>
      </xdr:nvSpPr>
      <xdr:spPr>
        <a:xfrm>
          <a:off x="18421427"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a:extLst>
            <a:ext uri="{FF2B5EF4-FFF2-40B4-BE49-F238E27FC236}">
              <a16:creationId xmlns:a16="http://schemas.microsoft.com/office/drawing/2014/main" id="{65EBB806-6673-429A-B21C-2DDCFEDF9FF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a:extLst>
            <a:ext uri="{FF2B5EF4-FFF2-40B4-BE49-F238E27FC236}">
              <a16:creationId xmlns:a16="http://schemas.microsoft.com/office/drawing/2014/main" id="{E1F4B909-42DF-434B-9808-5B5B897C598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a:extLst>
            <a:ext uri="{FF2B5EF4-FFF2-40B4-BE49-F238E27FC236}">
              <a16:creationId xmlns:a16="http://schemas.microsoft.com/office/drawing/2014/main" id="{FC62B76E-A703-4A6C-9011-42535BFCDE7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複数の類型において、有形固定資産減価償却率は類似団体平均を上回っている。これは、昭和４０年代から５０年代に多くの公共施設を整備しており老朽化が進んだことによるものと考えられる。なお、消防施設については平成２９年度に高浜分署を建替えたため有形固定資産減価償却率は低下している。</a:t>
          </a:r>
        </a:p>
        <a:p>
          <a:r>
            <a:rPr kumimoji="1" lang="ja-JP" altLang="en-US" sz="1300">
              <a:latin typeface="ＭＳ Ｐゴシック" panose="020B0600070205080204" pitchFamily="50" charset="-128"/>
              <a:ea typeface="ＭＳ Ｐゴシック" panose="020B0600070205080204" pitchFamily="50" charset="-128"/>
            </a:rPr>
            <a:t>一人当たり面積等については、ほとんどの類型において類似団体平均を下回っているが、一般廃棄物処理施設については、本市の一部地域においてはパイプラインによるごみの収集を行っているため類似団体平均を上回っている。また、庁舎については、防災拠点機能を有する東館建設により、類似団体平均を上回っている。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40" zoomScaleNormal="4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83</v>
      </c>
      <c r="C2" s="182"/>
      <c r="D2" s="183"/>
    </row>
    <row r="3" spans="1:119" ht="18.75" customHeight="1" thickBot="1" x14ac:dyDescent="0.2">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48302957</v>
      </c>
      <c r="BO4" s="485"/>
      <c r="BP4" s="485"/>
      <c r="BQ4" s="485"/>
      <c r="BR4" s="485"/>
      <c r="BS4" s="485"/>
      <c r="BT4" s="485"/>
      <c r="BU4" s="486"/>
      <c r="BV4" s="484">
        <v>48164431</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9.6</v>
      </c>
      <c r="CU4" s="625"/>
      <c r="CV4" s="625"/>
      <c r="CW4" s="625"/>
      <c r="CX4" s="625"/>
      <c r="CY4" s="625"/>
      <c r="CZ4" s="625"/>
      <c r="DA4" s="626"/>
      <c r="DB4" s="624">
        <v>15.3</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45686492</v>
      </c>
      <c r="BO5" s="456"/>
      <c r="BP5" s="456"/>
      <c r="BQ5" s="456"/>
      <c r="BR5" s="456"/>
      <c r="BS5" s="456"/>
      <c r="BT5" s="456"/>
      <c r="BU5" s="457"/>
      <c r="BV5" s="455">
        <v>44187138</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94.6</v>
      </c>
      <c r="CU5" s="453"/>
      <c r="CV5" s="453"/>
      <c r="CW5" s="453"/>
      <c r="CX5" s="453"/>
      <c r="CY5" s="453"/>
      <c r="CZ5" s="453"/>
      <c r="DA5" s="454"/>
      <c r="DB5" s="452">
        <v>92</v>
      </c>
      <c r="DC5" s="453"/>
      <c r="DD5" s="453"/>
      <c r="DE5" s="453"/>
      <c r="DF5" s="453"/>
      <c r="DG5" s="453"/>
      <c r="DH5" s="453"/>
      <c r="DI5" s="454"/>
    </row>
    <row r="6" spans="1:119" ht="18.75" customHeight="1" x14ac:dyDescent="0.15">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104</v>
      </c>
      <c r="AV6" s="514"/>
      <c r="AW6" s="514"/>
      <c r="AX6" s="514"/>
      <c r="AY6" s="469" t="s">
        <v>105</v>
      </c>
      <c r="AZ6" s="470"/>
      <c r="BA6" s="470"/>
      <c r="BB6" s="470"/>
      <c r="BC6" s="470"/>
      <c r="BD6" s="470"/>
      <c r="BE6" s="470"/>
      <c r="BF6" s="470"/>
      <c r="BG6" s="470"/>
      <c r="BH6" s="470"/>
      <c r="BI6" s="470"/>
      <c r="BJ6" s="470"/>
      <c r="BK6" s="470"/>
      <c r="BL6" s="470"/>
      <c r="BM6" s="471"/>
      <c r="BN6" s="455">
        <v>2616465</v>
      </c>
      <c r="BO6" s="456"/>
      <c r="BP6" s="456"/>
      <c r="BQ6" s="456"/>
      <c r="BR6" s="456"/>
      <c r="BS6" s="456"/>
      <c r="BT6" s="456"/>
      <c r="BU6" s="457"/>
      <c r="BV6" s="455">
        <v>3977293</v>
      </c>
      <c r="BW6" s="456"/>
      <c r="BX6" s="456"/>
      <c r="BY6" s="456"/>
      <c r="BZ6" s="456"/>
      <c r="CA6" s="456"/>
      <c r="CB6" s="456"/>
      <c r="CC6" s="457"/>
      <c r="CD6" s="495" t="s">
        <v>106</v>
      </c>
      <c r="CE6" s="415"/>
      <c r="CF6" s="415"/>
      <c r="CG6" s="415"/>
      <c r="CH6" s="415"/>
      <c r="CI6" s="415"/>
      <c r="CJ6" s="415"/>
      <c r="CK6" s="415"/>
      <c r="CL6" s="415"/>
      <c r="CM6" s="415"/>
      <c r="CN6" s="415"/>
      <c r="CO6" s="415"/>
      <c r="CP6" s="415"/>
      <c r="CQ6" s="415"/>
      <c r="CR6" s="415"/>
      <c r="CS6" s="496"/>
      <c r="CT6" s="598">
        <v>94.6</v>
      </c>
      <c r="CU6" s="599"/>
      <c r="CV6" s="599"/>
      <c r="CW6" s="599"/>
      <c r="CX6" s="599"/>
      <c r="CY6" s="599"/>
      <c r="CZ6" s="599"/>
      <c r="DA6" s="600"/>
      <c r="DB6" s="598">
        <v>92</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107</v>
      </c>
      <c r="AN7" s="412"/>
      <c r="AO7" s="412"/>
      <c r="AP7" s="412"/>
      <c r="AQ7" s="412"/>
      <c r="AR7" s="412"/>
      <c r="AS7" s="412"/>
      <c r="AT7" s="413"/>
      <c r="AU7" s="513" t="s">
        <v>108</v>
      </c>
      <c r="AV7" s="514"/>
      <c r="AW7" s="514"/>
      <c r="AX7" s="514"/>
      <c r="AY7" s="469" t="s">
        <v>109</v>
      </c>
      <c r="AZ7" s="470"/>
      <c r="BA7" s="470"/>
      <c r="BB7" s="470"/>
      <c r="BC7" s="470"/>
      <c r="BD7" s="470"/>
      <c r="BE7" s="470"/>
      <c r="BF7" s="470"/>
      <c r="BG7" s="470"/>
      <c r="BH7" s="470"/>
      <c r="BI7" s="470"/>
      <c r="BJ7" s="470"/>
      <c r="BK7" s="470"/>
      <c r="BL7" s="470"/>
      <c r="BM7" s="471"/>
      <c r="BN7" s="455">
        <v>241746</v>
      </c>
      <c r="BO7" s="456"/>
      <c r="BP7" s="456"/>
      <c r="BQ7" s="456"/>
      <c r="BR7" s="456"/>
      <c r="BS7" s="456"/>
      <c r="BT7" s="456"/>
      <c r="BU7" s="457"/>
      <c r="BV7" s="455">
        <v>385914</v>
      </c>
      <c r="BW7" s="456"/>
      <c r="BX7" s="456"/>
      <c r="BY7" s="456"/>
      <c r="BZ7" s="456"/>
      <c r="CA7" s="456"/>
      <c r="CB7" s="456"/>
      <c r="CC7" s="457"/>
      <c r="CD7" s="495" t="s">
        <v>110</v>
      </c>
      <c r="CE7" s="415"/>
      <c r="CF7" s="415"/>
      <c r="CG7" s="415"/>
      <c r="CH7" s="415"/>
      <c r="CI7" s="415"/>
      <c r="CJ7" s="415"/>
      <c r="CK7" s="415"/>
      <c r="CL7" s="415"/>
      <c r="CM7" s="415"/>
      <c r="CN7" s="415"/>
      <c r="CO7" s="415"/>
      <c r="CP7" s="415"/>
      <c r="CQ7" s="415"/>
      <c r="CR7" s="415"/>
      <c r="CS7" s="496"/>
      <c r="CT7" s="455">
        <v>24848512</v>
      </c>
      <c r="CU7" s="456"/>
      <c r="CV7" s="456"/>
      <c r="CW7" s="456"/>
      <c r="CX7" s="456"/>
      <c r="CY7" s="456"/>
      <c r="CZ7" s="456"/>
      <c r="DA7" s="457"/>
      <c r="DB7" s="455">
        <v>23448078</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111</v>
      </c>
      <c r="AN8" s="412"/>
      <c r="AO8" s="412"/>
      <c r="AP8" s="412"/>
      <c r="AQ8" s="412"/>
      <c r="AR8" s="412"/>
      <c r="AS8" s="412"/>
      <c r="AT8" s="413"/>
      <c r="AU8" s="513" t="s">
        <v>104</v>
      </c>
      <c r="AV8" s="514"/>
      <c r="AW8" s="514"/>
      <c r="AX8" s="514"/>
      <c r="AY8" s="469" t="s">
        <v>112</v>
      </c>
      <c r="AZ8" s="470"/>
      <c r="BA8" s="470"/>
      <c r="BB8" s="470"/>
      <c r="BC8" s="470"/>
      <c r="BD8" s="470"/>
      <c r="BE8" s="470"/>
      <c r="BF8" s="470"/>
      <c r="BG8" s="470"/>
      <c r="BH8" s="470"/>
      <c r="BI8" s="470"/>
      <c r="BJ8" s="470"/>
      <c r="BK8" s="470"/>
      <c r="BL8" s="470"/>
      <c r="BM8" s="471"/>
      <c r="BN8" s="455">
        <v>2374719</v>
      </c>
      <c r="BO8" s="456"/>
      <c r="BP8" s="456"/>
      <c r="BQ8" s="456"/>
      <c r="BR8" s="456"/>
      <c r="BS8" s="456"/>
      <c r="BT8" s="456"/>
      <c r="BU8" s="457"/>
      <c r="BV8" s="455">
        <v>3591379</v>
      </c>
      <c r="BW8" s="456"/>
      <c r="BX8" s="456"/>
      <c r="BY8" s="456"/>
      <c r="BZ8" s="456"/>
      <c r="CA8" s="456"/>
      <c r="CB8" s="456"/>
      <c r="CC8" s="457"/>
      <c r="CD8" s="495" t="s">
        <v>113</v>
      </c>
      <c r="CE8" s="415"/>
      <c r="CF8" s="415"/>
      <c r="CG8" s="415"/>
      <c r="CH8" s="415"/>
      <c r="CI8" s="415"/>
      <c r="CJ8" s="415"/>
      <c r="CK8" s="415"/>
      <c r="CL8" s="415"/>
      <c r="CM8" s="415"/>
      <c r="CN8" s="415"/>
      <c r="CO8" s="415"/>
      <c r="CP8" s="415"/>
      <c r="CQ8" s="415"/>
      <c r="CR8" s="415"/>
      <c r="CS8" s="496"/>
      <c r="CT8" s="558">
        <v>1.04</v>
      </c>
      <c r="CU8" s="559"/>
      <c r="CV8" s="559"/>
      <c r="CW8" s="559"/>
      <c r="CX8" s="559"/>
      <c r="CY8" s="559"/>
      <c r="CZ8" s="559"/>
      <c r="DA8" s="560"/>
      <c r="DB8" s="558">
        <v>1.02</v>
      </c>
      <c r="DC8" s="559"/>
      <c r="DD8" s="559"/>
      <c r="DE8" s="559"/>
      <c r="DF8" s="559"/>
      <c r="DG8" s="559"/>
      <c r="DH8" s="559"/>
      <c r="DI8" s="560"/>
    </row>
    <row r="9" spans="1:119" ht="18.75" customHeight="1" thickBot="1" x14ac:dyDescent="0.2">
      <c r="A9" s="181"/>
      <c r="B9" s="587" t="s">
        <v>114</v>
      </c>
      <c r="C9" s="588"/>
      <c r="D9" s="588"/>
      <c r="E9" s="588"/>
      <c r="F9" s="588"/>
      <c r="G9" s="588"/>
      <c r="H9" s="588"/>
      <c r="I9" s="588"/>
      <c r="J9" s="588"/>
      <c r="K9" s="506"/>
      <c r="L9" s="589" t="s">
        <v>115</v>
      </c>
      <c r="M9" s="590"/>
      <c r="N9" s="590"/>
      <c r="O9" s="590"/>
      <c r="P9" s="590"/>
      <c r="Q9" s="591"/>
      <c r="R9" s="592">
        <v>93922</v>
      </c>
      <c r="S9" s="593"/>
      <c r="T9" s="593"/>
      <c r="U9" s="593"/>
      <c r="V9" s="594"/>
      <c r="W9" s="524" t="s">
        <v>116</v>
      </c>
      <c r="X9" s="525"/>
      <c r="Y9" s="525"/>
      <c r="Z9" s="525"/>
      <c r="AA9" s="525"/>
      <c r="AB9" s="525"/>
      <c r="AC9" s="525"/>
      <c r="AD9" s="525"/>
      <c r="AE9" s="525"/>
      <c r="AF9" s="525"/>
      <c r="AG9" s="525"/>
      <c r="AH9" s="525"/>
      <c r="AI9" s="525"/>
      <c r="AJ9" s="525"/>
      <c r="AK9" s="525"/>
      <c r="AL9" s="595"/>
      <c r="AM9" s="512" t="s">
        <v>117</v>
      </c>
      <c r="AN9" s="412"/>
      <c r="AO9" s="412"/>
      <c r="AP9" s="412"/>
      <c r="AQ9" s="412"/>
      <c r="AR9" s="412"/>
      <c r="AS9" s="412"/>
      <c r="AT9" s="413"/>
      <c r="AU9" s="513" t="s">
        <v>96</v>
      </c>
      <c r="AV9" s="514"/>
      <c r="AW9" s="514"/>
      <c r="AX9" s="514"/>
      <c r="AY9" s="469" t="s">
        <v>118</v>
      </c>
      <c r="AZ9" s="470"/>
      <c r="BA9" s="470"/>
      <c r="BB9" s="470"/>
      <c r="BC9" s="470"/>
      <c r="BD9" s="470"/>
      <c r="BE9" s="470"/>
      <c r="BF9" s="470"/>
      <c r="BG9" s="470"/>
      <c r="BH9" s="470"/>
      <c r="BI9" s="470"/>
      <c r="BJ9" s="470"/>
      <c r="BK9" s="470"/>
      <c r="BL9" s="470"/>
      <c r="BM9" s="471"/>
      <c r="BN9" s="455">
        <v>-1216660</v>
      </c>
      <c r="BO9" s="456"/>
      <c r="BP9" s="456"/>
      <c r="BQ9" s="456"/>
      <c r="BR9" s="456"/>
      <c r="BS9" s="456"/>
      <c r="BT9" s="456"/>
      <c r="BU9" s="457"/>
      <c r="BV9" s="455">
        <v>1989885</v>
      </c>
      <c r="BW9" s="456"/>
      <c r="BX9" s="456"/>
      <c r="BY9" s="456"/>
      <c r="BZ9" s="456"/>
      <c r="CA9" s="456"/>
      <c r="CB9" s="456"/>
      <c r="CC9" s="457"/>
      <c r="CD9" s="495" t="s">
        <v>119</v>
      </c>
      <c r="CE9" s="415"/>
      <c r="CF9" s="415"/>
      <c r="CG9" s="415"/>
      <c r="CH9" s="415"/>
      <c r="CI9" s="415"/>
      <c r="CJ9" s="415"/>
      <c r="CK9" s="415"/>
      <c r="CL9" s="415"/>
      <c r="CM9" s="415"/>
      <c r="CN9" s="415"/>
      <c r="CO9" s="415"/>
      <c r="CP9" s="415"/>
      <c r="CQ9" s="415"/>
      <c r="CR9" s="415"/>
      <c r="CS9" s="496"/>
      <c r="CT9" s="452">
        <v>12.1</v>
      </c>
      <c r="CU9" s="453"/>
      <c r="CV9" s="453"/>
      <c r="CW9" s="453"/>
      <c r="CX9" s="453"/>
      <c r="CY9" s="453"/>
      <c r="CZ9" s="453"/>
      <c r="DA9" s="454"/>
      <c r="DB9" s="452">
        <v>11.4</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120</v>
      </c>
      <c r="M10" s="412"/>
      <c r="N10" s="412"/>
      <c r="O10" s="412"/>
      <c r="P10" s="412"/>
      <c r="Q10" s="413"/>
      <c r="R10" s="408">
        <v>95350</v>
      </c>
      <c r="S10" s="409"/>
      <c r="T10" s="409"/>
      <c r="U10" s="409"/>
      <c r="V10" s="468"/>
      <c r="W10" s="596"/>
      <c r="X10" s="406"/>
      <c r="Y10" s="406"/>
      <c r="Z10" s="406"/>
      <c r="AA10" s="406"/>
      <c r="AB10" s="406"/>
      <c r="AC10" s="406"/>
      <c r="AD10" s="406"/>
      <c r="AE10" s="406"/>
      <c r="AF10" s="406"/>
      <c r="AG10" s="406"/>
      <c r="AH10" s="406"/>
      <c r="AI10" s="406"/>
      <c r="AJ10" s="406"/>
      <c r="AK10" s="406"/>
      <c r="AL10" s="597"/>
      <c r="AM10" s="512" t="s">
        <v>121</v>
      </c>
      <c r="AN10" s="412"/>
      <c r="AO10" s="412"/>
      <c r="AP10" s="412"/>
      <c r="AQ10" s="412"/>
      <c r="AR10" s="412"/>
      <c r="AS10" s="412"/>
      <c r="AT10" s="413"/>
      <c r="AU10" s="513" t="s">
        <v>96</v>
      </c>
      <c r="AV10" s="514"/>
      <c r="AW10" s="514"/>
      <c r="AX10" s="514"/>
      <c r="AY10" s="469" t="s">
        <v>122</v>
      </c>
      <c r="AZ10" s="470"/>
      <c r="BA10" s="470"/>
      <c r="BB10" s="470"/>
      <c r="BC10" s="470"/>
      <c r="BD10" s="470"/>
      <c r="BE10" s="470"/>
      <c r="BF10" s="470"/>
      <c r="BG10" s="470"/>
      <c r="BH10" s="470"/>
      <c r="BI10" s="470"/>
      <c r="BJ10" s="470"/>
      <c r="BK10" s="470"/>
      <c r="BL10" s="470"/>
      <c r="BM10" s="471"/>
      <c r="BN10" s="455">
        <v>3192417</v>
      </c>
      <c r="BO10" s="456"/>
      <c r="BP10" s="456"/>
      <c r="BQ10" s="456"/>
      <c r="BR10" s="456"/>
      <c r="BS10" s="456"/>
      <c r="BT10" s="456"/>
      <c r="BU10" s="457"/>
      <c r="BV10" s="455">
        <v>1171760</v>
      </c>
      <c r="BW10" s="456"/>
      <c r="BX10" s="456"/>
      <c r="BY10" s="456"/>
      <c r="BZ10" s="456"/>
      <c r="CA10" s="456"/>
      <c r="CB10" s="456"/>
      <c r="CC10" s="457"/>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124</v>
      </c>
      <c r="M11" s="417"/>
      <c r="N11" s="417"/>
      <c r="O11" s="417"/>
      <c r="P11" s="417"/>
      <c r="Q11" s="418"/>
      <c r="R11" s="584" t="s">
        <v>125</v>
      </c>
      <c r="S11" s="585"/>
      <c r="T11" s="585"/>
      <c r="U11" s="585"/>
      <c r="V11" s="586"/>
      <c r="W11" s="596"/>
      <c r="X11" s="406"/>
      <c r="Y11" s="406"/>
      <c r="Z11" s="406"/>
      <c r="AA11" s="406"/>
      <c r="AB11" s="406"/>
      <c r="AC11" s="406"/>
      <c r="AD11" s="406"/>
      <c r="AE11" s="406"/>
      <c r="AF11" s="406"/>
      <c r="AG11" s="406"/>
      <c r="AH11" s="406"/>
      <c r="AI11" s="406"/>
      <c r="AJ11" s="406"/>
      <c r="AK11" s="406"/>
      <c r="AL11" s="597"/>
      <c r="AM11" s="512" t="s">
        <v>126</v>
      </c>
      <c r="AN11" s="412"/>
      <c r="AO11" s="412"/>
      <c r="AP11" s="412"/>
      <c r="AQ11" s="412"/>
      <c r="AR11" s="412"/>
      <c r="AS11" s="412"/>
      <c r="AT11" s="413"/>
      <c r="AU11" s="513" t="s">
        <v>96</v>
      </c>
      <c r="AV11" s="514"/>
      <c r="AW11" s="514"/>
      <c r="AX11" s="514"/>
      <c r="AY11" s="469" t="s">
        <v>127</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128</v>
      </c>
      <c r="CE11" s="415"/>
      <c r="CF11" s="415"/>
      <c r="CG11" s="415"/>
      <c r="CH11" s="415"/>
      <c r="CI11" s="415"/>
      <c r="CJ11" s="415"/>
      <c r="CK11" s="415"/>
      <c r="CL11" s="415"/>
      <c r="CM11" s="415"/>
      <c r="CN11" s="415"/>
      <c r="CO11" s="415"/>
      <c r="CP11" s="415"/>
      <c r="CQ11" s="415"/>
      <c r="CR11" s="415"/>
      <c r="CS11" s="496"/>
      <c r="CT11" s="558" t="s">
        <v>129</v>
      </c>
      <c r="CU11" s="559"/>
      <c r="CV11" s="559"/>
      <c r="CW11" s="559"/>
      <c r="CX11" s="559"/>
      <c r="CY11" s="559"/>
      <c r="CZ11" s="559"/>
      <c r="DA11" s="560"/>
      <c r="DB11" s="558" t="s">
        <v>129</v>
      </c>
      <c r="DC11" s="559"/>
      <c r="DD11" s="559"/>
      <c r="DE11" s="559"/>
      <c r="DF11" s="559"/>
      <c r="DG11" s="559"/>
      <c r="DH11" s="559"/>
      <c r="DI11" s="560"/>
    </row>
    <row r="12" spans="1:119" ht="18.75" customHeight="1" x14ac:dyDescent="0.15">
      <c r="A12" s="181"/>
      <c r="B12" s="561" t="s">
        <v>130</v>
      </c>
      <c r="C12" s="562"/>
      <c r="D12" s="562"/>
      <c r="E12" s="562"/>
      <c r="F12" s="562"/>
      <c r="G12" s="562"/>
      <c r="H12" s="562"/>
      <c r="I12" s="562"/>
      <c r="J12" s="562"/>
      <c r="K12" s="563"/>
      <c r="L12" s="570" t="s">
        <v>131</v>
      </c>
      <c r="M12" s="571"/>
      <c r="N12" s="571"/>
      <c r="O12" s="571"/>
      <c r="P12" s="571"/>
      <c r="Q12" s="572"/>
      <c r="R12" s="573">
        <v>95378</v>
      </c>
      <c r="S12" s="574"/>
      <c r="T12" s="574"/>
      <c r="U12" s="574"/>
      <c r="V12" s="575"/>
      <c r="W12" s="576" t="s">
        <v>1</v>
      </c>
      <c r="X12" s="514"/>
      <c r="Y12" s="514"/>
      <c r="Z12" s="514"/>
      <c r="AA12" s="514"/>
      <c r="AB12" s="577"/>
      <c r="AC12" s="578" t="s">
        <v>132</v>
      </c>
      <c r="AD12" s="579"/>
      <c r="AE12" s="579"/>
      <c r="AF12" s="579"/>
      <c r="AG12" s="580"/>
      <c r="AH12" s="578" t="s">
        <v>133</v>
      </c>
      <c r="AI12" s="579"/>
      <c r="AJ12" s="579"/>
      <c r="AK12" s="579"/>
      <c r="AL12" s="581"/>
      <c r="AM12" s="512" t="s">
        <v>134</v>
      </c>
      <c r="AN12" s="412"/>
      <c r="AO12" s="412"/>
      <c r="AP12" s="412"/>
      <c r="AQ12" s="412"/>
      <c r="AR12" s="412"/>
      <c r="AS12" s="412"/>
      <c r="AT12" s="413"/>
      <c r="AU12" s="513" t="s">
        <v>135</v>
      </c>
      <c r="AV12" s="514"/>
      <c r="AW12" s="514"/>
      <c r="AX12" s="514"/>
      <c r="AY12" s="469" t="s">
        <v>136</v>
      </c>
      <c r="AZ12" s="470"/>
      <c r="BA12" s="470"/>
      <c r="BB12" s="470"/>
      <c r="BC12" s="470"/>
      <c r="BD12" s="470"/>
      <c r="BE12" s="470"/>
      <c r="BF12" s="470"/>
      <c r="BG12" s="470"/>
      <c r="BH12" s="470"/>
      <c r="BI12" s="470"/>
      <c r="BJ12" s="470"/>
      <c r="BK12" s="470"/>
      <c r="BL12" s="470"/>
      <c r="BM12" s="471"/>
      <c r="BN12" s="455">
        <v>0</v>
      </c>
      <c r="BO12" s="456"/>
      <c r="BP12" s="456"/>
      <c r="BQ12" s="456"/>
      <c r="BR12" s="456"/>
      <c r="BS12" s="456"/>
      <c r="BT12" s="456"/>
      <c r="BU12" s="457"/>
      <c r="BV12" s="455">
        <v>0</v>
      </c>
      <c r="BW12" s="456"/>
      <c r="BX12" s="456"/>
      <c r="BY12" s="456"/>
      <c r="BZ12" s="456"/>
      <c r="CA12" s="456"/>
      <c r="CB12" s="456"/>
      <c r="CC12" s="457"/>
      <c r="CD12" s="495" t="s">
        <v>137</v>
      </c>
      <c r="CE12" s="415"/>
      <c r="CF12" s="415"/>
      <c r="CG12" s="415"/>
      <c r="CH12" s="415"/>
      <c r="CI12" s="415"/>
      <c r="CJ12" s="415"/>
      <c r="CK12" s="415"/>
      <c r="CL12" s="415"/>
      <c r="CM12" s="415"/>
      <c r="CN12" s="415"/>
      <c r="CO12" s="415"/>
      <c r="CP12" s="415"/>
      <c r="CQ12" s="415"/>
      <c r="CR12" s="415"/>
      <c r="CS12" s="496"/>
      <c r="CT12" s="558" t="s">
        <v>138</v>
      </c>
      <c r="CU12" s="559"/>
      <c r="CV12" s="559"/>
      <c r="CW12" s="559"/>
      <c r="CX12" s="559"/>
      <c r="CY12" s="559"/>
      <c r="CZ12" s="559"/>
      <c r="DA12" s="560"/>
      <c r="DB12" s="558" t="s">
        <v>139</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140</v>
      </c>
      <c r="N13" s="540"/>
      <c r="O13" s="540"/>
      <c r="P13" s="540"/>
      <c r="Q13" s="541"/>
      <c r="R13" s="542">
        <v>93552</v>
      </c>
      <c r="S13" s="543"/>
      <c r="T13" s="543"/>
      <c r="U13" s="543"/>
      <c r="V13" s="544"/>
      <c r="W13" s="545" t="s">
        <v>141</v>
      </c>
      <c r="X13" s="441"/>
      <c r="Y13" s="441"/>
      <c r="Z13" s="441"/>
      <c r="AA13" s="441"/>
      <c r="AB13" s="442"/>
      <c r="AC13" s="408">
        <v>91</v>
      </c>
      <c r="AD13" s="409"/>
      <c r="AE13" s="409"/>
      <c r="AF13" s="409"/>
      <c r="AG13" s="410"/>
      <c r="AH13" s="408">
        <v>82</v>
      </c>
      <c r="AI13" s="409"/>
      <c r="AJ13" s="409"/>
      <c r="AK13" s="409"/>
      <c r="AL13" s="468"/>
      <c r="AM13" s="512" t="s">
        <v>142</v>
      </c>
      <c r="AN13" s="412"/>
      <c r="AO13" s="412"/>
      <c r="AP13" s="412"/>
      <c r="AQ13" s="412"/>
      <c r="AR13" s="412"/>
      <c r="AS13" s="412"/>
      <c r="AT13" s="413"/>
      <c r="AU13" s="513" t="s">
        <v>104</v>
      </c>
      <c r="AV13" s="514"/>
      <c r="AW13" s="514"/>
      <c r="AX13" s="514"/>
      <c r="AY13" s="469" t="s">
        <v>143</v>
      </c>
      <c r="AZ13" s="470"/>
      <c r="BA13" s="470"/>
      <c r="BB13" s="470"/>
      <c r="BC13" s="470"/>
      <c r="BD13" s="470"/>
      <c r="BE13" s="470"/>
      <c r="BF13" s="470"/>
      <c r="BG13" s="470"/>
      <c r="BH13" s="470"/>
      <c r="BI13" s="470"/>
      <c r="BJ13" s="470"/>
      <c r="BK13" s="470"/>
      <c r="BL13" s="470"/>
      <c r="BM13" s="471"/>
      <c r="BN13" s="455">
        <v>1975757</v>
      </c>
      <c r="BO13" s="456"/>
      <c r="BP13" s="456"/>
      <c r="BQ13" s="456"/>
      <c r="BR13" s="456"/>
      <c r="BS13" s="456"/>
      <c r="BT13" s="456"/>
      <c r="BU13" s="457"/>
      <c r="BV13" s="455">
        <v>3161645</v>
      </c>
      <c r="BW13" s="456"/>
      <c r="BX13" s="456"/>
      <c r="BY13" s="456"/>
      <c r="BZ13" s="456"/>
      <c r="CA13" s="456"/>
      <c r="CB13" s="456"/>
      <c r="CC13" s="457"/>
      <c r="CD13" s="495" t="s">
        <v>144</v>
      </c>
      <c r="CE13" s="415"/>
      <c r="CF13" s="415"/>
      <c r="CG13" s="415"/>
      <c r="CH13" s="415"/>
      <c r="CI13" s="415"/>
      <c r="CJ13" s="415"/>
      <c r="CK13" s="415"/>
      <c r="CL13" s="415"/>
      <c r="CM13" s="415"/>
      <c r="CN13" s="415"/>
      <c r="CO13" s="415"/>
      <c r="CP13" s="415"/>
      <c r="CQ13" s="415"/>
      <c r="CR13" s="415"/>
      <c r="CS13" s="496"/>
      <c r="CT13" s="452">
        <v>6.9</v>
      </c>
      <c r="CU13" s="453"/>
      <c r="CV13" s="453"/>
      <c r="CW13" s="453"/>
      <c r="CX13" s="453"/>
      <c r="CY13" s="453"/>
      <c r="CZ13" s="453"/>
      <c r="DA13" s="454"/>
      <c r="DB13" s="452">
        <v>6.3</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145</v>
      </c>
      <c r="M14" s="582"/>
      <c r="N14" s="582"/>
      <c r="O14" s="582"/>
      <c r="P14" s="582"/>
      <c r="Q14" s="583"/>
      <c r="R14" s="542">
        <v>95430</v>
      </c>
      <c r="S14" s="543"/>
      <c r="T14" s="543"/>
      <c r="U14" s="543"/>
      <c r="V14" s="544"/>
      <c r="W14" s="546"/>
      <c r="X14" s="444"/>
      <c r="Y14" s="444"/>
      <c r="Z14" s="444"/>
      <c r="AA14" s="444"/>
      <c r="AB14" s="445"/>
      <c r="AC14" s="535">
        <v>0.3</v>
      </c>
      <c r="AD14" s="536"/>
      <c r="AE14" s="536"/>
      <c r="AF14" s="536"/>
      <c r="AG14" s="537"/>
      <c r="AH14" s="535">
        <v>0.2</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146</v>
      </c>
      <c r="CE14" s="493"/>
      <c r="CF14" s="493"/>
      <c r="CG14" s="493"/>
      <c r="CH14" s="493"/>
      <c r="CI14" s="493"/>
      <c r="CJ14" s="493"/>
      <c r="CK14" s="493"/>
      <c r="CL14" s="493"/>
      <c r="CM14" s="493"/>
      <c r="CN14" s="493"/>
      <c r="CO14" s="493"/>
      <c r="CP14" s="493"/>
      <c r="CQ14" s="493"/>
      <c r="CR14" s="493"/>
      <c r="CS14" s="494"/>
      <c r="CT14" s="552">
        <v>67.8</v>
      </c>
      <c r="CU14" s="553"/>
      <c r="CV14" s="553"/>
      <c r="CW14" s="553"/>
      <c r="CX14" s="553"/>
      <c r="CY14" s="553"/>
      <c r="CZ14" s="553"/>
      <c r="DA14" s="554"/>
      <c r="DB14" s="552">
        <v>83.4</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140</v>
      </c>
      <c r="N15" s="540"/>
      <c r="O15" s="540"/>
      <c r="P15" s="540"/>
      <c r="Q15" s="541"/>
      <c r="R15" s="542">
        <v>93804</v>
      </c>
      <c r="S15" s="543"/>
      <c r="T15" s="543"/>
      <c r="U15" s="543"/>
      <c r="V15" s="544"/>
      <c r="W15" s="545" t="s">
        <v>147</v>
      </c>
      <c r="X15" s="441"/>
      <c r="Y15" s="441"/>
      <c r="Z15" s="441"/>
      <c r="AA15" s="441"/>
      <c r="AB15" s="442"/>
      <c r="AC15" s="408">
        <v>5697</v>
      </c>
      <c r="AD15" s="409"/>
      <c r="AE15" s="409"/>
      <c r="AF15" s="409"/>
      <c r="AG15" s="410"/>
      <c r="AH15" s="408">
        <v>6498</v>
      </c>
      <c r="AI15" s="409"/>
      <c r="AJ15" s="409"/>
      <c r="AK15" s="409"/>
      <c r="AL15" s="468"/>
      <c r="AM15" s="512"/>
      <c r="AN15" s="412"/>
      <c r="AO15" s="412"/>
      <c r="AP15" s="412"/>
      <c r="AQ15" s="412"/>
      <c r="AR15" s="412"/>
      <c r="AS15" s="412"/>
      <c r="AT15" s="413"/>
      <c r="AU15" s="513"/>
      <c r="AV15" s="514"/>
      <c r="AW15" s="514"/>
      <c r="AX15" s="514"/>
      <c r="AY15" s="481" t="s">
        <v>148</v>
      </c>
      <c r="AZ15" s="482"/>
      <c r="BA15" s="482"/>
      <c r="BB15" s="482"/>
      <c r="BC15" s="482"/>
      <c r="BD15" s="482"/>
      <c r="BE15" s="482"/>
      <c r="BF15" s="482"/>
      <c r="BG15" s="482"/>
      <c r="BH15" s="482"/>
      <c r="BI15" s="482"/>
      <c r="BJ15" s="482"/>
      <c r="BK15" s="482"/>
      <c r="BL15" s="482"/>
      <c r="BM15" s="483"/>
      <c r="BN15" s="484">
        <v>18478464</v>
      </c>
      <c r="BO15" s="485"/>
      <c r="BP15" s="485"/>
      <c r="BQ15" s="485"/>
      <c r="BR15" s="485"/>
      <c r="BS15" s="485"/>
      <c r="BT15" s="485"/>
      <c r="BU15" s="486"/>
      <c r="BV15" s="484">
        <v>17397505</v>
      </c>
      <c r="BW15" s="485"/>
      <c r="BX15" s="485"/>
      <c r="BY15" s="485"/>
      <c r="BZ15" s="485"/>
      <c r="CA15" s="485"/>
      <c r="CB15" s="485"/>
      <c r="CC15" s="486"/>
      <c r="CD15" s="555" t="s">
        <v>149</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150</v>
      </c>
      <c r="M16" s="530"/>
      <c r="N16" s="530"/>
      <c r="O16" s="530"/>
      <c r="P16" s="530"/>
      <c r="Q16" s="531"/>
      <c r="R16" s="532" t="s">
        <v>151</v>
      </c>
      <c r="S16" s="533"/>
      <c r="T16" s="533"/>
      <c r="U16" s="533"/>
      <c r="V16" s="534"/>
      <c r="W16" s="546"/>
      <c r="X16" s="444"/>
      <c r="Y16" s="444"/>
      <c r="Z16" s="444"/>
      <c r="AA16" s="444"/>
      <c r="AB16" s="445"/>
      <c r="AC16" s="535">
        <v>15.9</v>
      </c>
      <c r="AD16" s="536"/>
      <c r="AE16" s="536"/>
      <c r="AF16" s="536"/>
      <c r="AG16" s="537"/>
      <c r="AH16" s="535">
        <v>17.399999999999999</v>
      </c>
      <c r="AI16" s="536"/>
      <c r="AJ16" s="536"/>
      <c r="AK16" s="536"/>
      <c r="AL16" s="538"/>
      <c r="AM16" s="512"/>
      <c r="AN16" s="412"/>
      <c r="AO16" s="412"/>
      <c r="AP16" s="412"/>
      <c r="AQ16" s="412"/>
      <c r="AR16" s="412"/>
      <c r="AS16" s="412"/>
      <c r="AT16" s="413"/>
      <c r="AU16" s="513"/>
      <c r="AV16" s="514"/>
      <c r="AW16" s="514"/>
      <c r="AX16" s="514"/>
      <c r="AY16" s="469" t="s">
        <v>152</v>
      </c>
      <c r="AZ16" s="470"/>
      <c r="BA16" s="470"/>
      <c r="BB16" s="470"/>
      <c r="BC16" s="470"/>
      <c r="BD16" s="470"/>
      <c r="BE16" s="470"/>
      <c r="BF16" s="470"/>
      <c r="BG16" s="470"/>
      <c r="BH16" s="470"/>
      <c r="BI16" s="470"/>
      <c r="BJ16" s="470"/>
      <c r="BK16" s="470"/>
      <c r="BL16" s="470"/>
      <c r="BM16" s="471"/>
      <c r="BN16" s="455">
        <v>17067917</v>
      </c>
      <c r="BO16" s="456"/>
      <c r="BP16" s="456"/>
      <c r="BQ16" s="456"/>
      <c r="BR16" s="456"/>
      <c r="BS16" s="456"/>
      <c r="BT16" s="456"/>
      <c r="BU16" s="457"/>
      <c r="BV16" s="455">
        <v>17396638</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153</v>
      </c>
      <c r="N17" s="549"/>
      <c r="O17" s="549"/>
      <c r="P17" s="549"/>
      <c r="Q17" s="550"/>
      <c r="R17" s="532" t="s">
        <v>154</v>
      </c>
      <c r="S17" s="533"/>
      <c r="T17" s="533"/>
      <c r="U17" s="533"/>
      <c r="V17" s="534"/>
      <c r="W17" s="545" t="s">
        <v>155</v>
      </c>
      <c r="X17" s="441"/>
      <c r="Y17" s="441"/>
      <c r="Z17" s="441"/>
      <c r="AA17" s="441"/>
      <c r="AB17" s="442"/>
      <c r="AC17" s="408">
        <v>30069</v>
      </c>
      <c r="AD17" s="409"/>
      <c r="AE17" s="409"/>
      <c r="AF17" s="409"/>
      <c r="AG17" s="410"/>
      <c r="AH17" s="408">
        <v>30740</v>
      </c>
      <c r="AI17" s="409"/>
      <c r="AJ17" s="409"/>
      <c r="AK17" s="409"/>
      <c r="AL17" s="468"/>
      <c r="AM17" s="512"/>
      <c r="AN17" s="412"/>
      <c r="AO17" s="412"/>
      <c r="AP17" s="412"/>
      <c r="AQ17" s="412"/>
      <c r="AR17" s="412"/>
      <c r="AS17" s="412"/>
      <c r="AT17" s="413"/>
      <c r="AU17" s="513"/>
      <c r="AV17" s="514"/>
      <c r="AW17" s="514"/>
      <c r="AX17" s="514"/>
      <c r="AY17" s="469" t="s">
        <v>156</v>
      </c>
      <c r="AZ17" s="470"/>
      <c r="BA17" s="470"/>
      <c r="BB17" s="470"/>
      <c r="BC17" s="470"/>
      <c r="BD17" s="470"/>
      <c r="BE17" s="470"/>
      <c r="BF17" s="470"/>
      <c r="BG17" s="470"/>
      <c r="BH17" s="470"/>
      <c r="BI17" s="470"/>
      <c r="BJ17" s="470"/>
      <c r="BK17" s="470"/>
      <c r="BL17" s="470"/>
      <c r="BM17" s="471"/>
      <c r="BN17" s="455">
        <v>24848512</v>
      </c>
      <c r="BO17" s="456"/>
      <c r="BP17" s="456"/>
      <c r="BQ17" s="456"/>
      <c r="BR17" s="456"/>
      <c r="BS17" s="456"/>
      <c r="BT17" s="456"/>
      <c r="BU17" s="457"/>
      <c r="BV17" s="455">
        <v>23448078</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157</v>
      </c>
      <c r="C18" s="506"/>
      <c r="D18" s="506"/>
      <c r="E18" s="507"/>
      <c r="F18" s="507"/>
      <c r="G18" s="507"/>
      <c r="H18" s="507"/>
      <c r="I18" s="507"/>
      <c r="J18" s="507"/>
      <c r="K18" s="507"/>
      <c r="L18" s="508">
        <v>18.47</v>
      </c>
      <c r="M18" s="508"/>
      <c r="N18" s="508"/>
      <c r="O18" s="508"/>
      <c r="P18" s="508"/>
      <c r="Q18" s="508"/>
      <c r="R18" s="509"/>
      <c r="S18" s="509"/>
      <c r="T18" s="509"/>
      <c r="U18" s="509"/>
      <c r="V18" s="510"/>
      <c r="W18" s="526"/>
      <c r="X18" s="527"/>
      <c r="Y18" s="527"/>
      <c r="Z18" s="527"/>
      <c r="AA18" s="527"/>
      <c r="AB18" s="551"/>
      <c r="AC18" s="425">
        <v>83.9</v>
      </c>
      <c r="AD18" s="426"/>
      <c r="AE18" s="426"/>
      <c r="AF18" s="426"/>
      <c r="AG18" s="511"/>
      <c r="AH18" s="425">
        <v>82.4</v>
      </c>
      <c r="AI18" s="426"/>
      <c r="AJ18" s="426"/>
      <c r="AK18" s="426"/>
      <c r="AL18" s="427"/>
      <c r="AM18" s="512"/>
      <c r="AN18" s="412"/>
      <c r="AO18" s="412"/>
      <c r="AP18" s="412"/>
      <c r="AQ18" s="412"/>
      <c r="AR18" s="412"/>
      <c r="AS18" s="412"/>
      <c r="AT18" s="413"/>
      <c r="AU18" s="513"/>
      <c r="AV18" s="514"/>
      <c r="AW18" s="514"/>
      <c r="AX18" s="514"/>
      <c r="AY18" s="469" t="s">
        <v>158</v>
      </c>
      <c r="AZ18" s="470"/>
      <c r="BA18" s="470"/>
      <c r="BB18" s="470"/>
      <c r="BC18" s="470"/>
      <c r="BD18" s="470"/>
      <c r="BE18" s="470"/>
      <c r="BF18" s="470"/>
      <c r="BG18" s="470"/>
      <c r="BH18" s="470"/>
      <c r="BI18" s="470"/>
      <c r="BJ18" s="470"/>
      <c r="BK18" s="470"/>
      <c r="BL18" s="470"/>
      <c r="BM18" s="471"/>
      <c r="BN18" s="455">
        <v>24150050</v>
      </c>
      <c r="BO18" s="456"/>
      <c r="BP18" s="456"/>
      <c r="BQ18" s="456"/>
      <c r="BR18" s="456"/>
      <c r="BS18" s="456"/>
      <c r="BT18" s="456"/>
      <c r="BU18" s="457"/>
      <c r="BV18" s="455">
        <v>23201547</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159</v>
      </c>
      <c r="C19" s="506"/>
      <c r="D19" s="506"/>
      <c r="E19" s="507"/>
      <c r="F19" s="507"/>
      <c r="G19" s="507"/>
      <c r="H19" s="507"/>
      <c r="I19" s="507"/>
      <c r="J19" s="507"/>
      <c r="K19" s="507"/>
      <c r="L19" s="515">
        <v>5085</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160</v>
      </c>
      <c r="AZ19" s="470"/>
      <c r="BA19" s="470"/>
      <c r="BB19" s="470"/>
      <c r="BC19" s="470"/>
      <c r="BD19" s="470"/>
      <c r="BE19" s="470"/>
      <c r="BF19" s="470"/>
      <c r="BG19" s="470"/>
      <c r="BH19" s="470"/>
      <c r="BI19" s="470"/>
      <c r="BJ19" s="470"/>
      <c r="BK19" s="470"/>
      <c r="BL19" s="470"/>
      <c r="BM19" s="471"/>
      <c r="BN19" s="455">
        <v>34415049</v>
      </c>
      <c r="BO19" s="456"/>
      <c r="BP19" s="456"/>
      <c r="BQ19" s="456"/>
      <c r="BR19" s="456"/>
      <c r="BS19" s="456"/>
      <c r="BT19" s="456"/>
      <c r="BU19" s="457"/>
      <c r="BV19" s="455">
        <v>31677158</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161</v>
      </c>
      <c r="C20" s="506"/>
      <c r="D20" s="506"/>
      <c r="E20" s="507"/>
      <c r="F20" s="507"/>
      <c r="G20" s="507"/>
      <c r="H20" s="507"/>
      <c r="I20" s="507"/>
      <c r="J20" s="507"/>
      <c r="K20" s="507"/>
      <c r="L20" s="515">
        <v>42522</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162</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163</v>
      </c>
      <c r="C22" s="432"/>
      <c r="D22" s="433"/>
      <c r="E22" s="440" t="s">
        <v>1</v>
      </c>
      <c r="F22" s="441"/>
      <c r="G22" s="441"/>
      <c r="H22" s="441"/>
      <c r="I22" s="441"/>
      <c r="J22" s="441"/>
      <c r="K22" s="442"/>
      <c r="L22" s="440" t="s">
        <v>164</v>
      </c>
      <c r="M22" s="441"/>
      <c r="N22" s="441"/>
      <c r="O22" s="441"/>
      <c r="P22" s="442"/>
      <c r="Q22" s="446" t="s">
        <v>165</v>
      </c>
      <c r="R22" s="447"/>
      <c r="S22" s="447"/>
      <c r="T22" s="447"/>
      <c r="U22" s="447"/>
      <c r="V22" s="448"/>
      <c r="W22" s="497" t="s">
        <v>166</v>
      </c>
      <c r="X22" s="432"/>
      <c r="Y22" s="433"/>
      <c r="Z22" s="440" t="s">
        <v>1</v>
      </c>
      <c r="AA22" s="441"/>
      <c r="AB22" s="441"/>
      <c r="AC22" s="441"/>
      <c r="AD22" s="441"/>
      <c r="AE22" s="441"/>
      <c r="AF22" s="441"/>
      <c r="AG22" s="442"/>
      <c r="AH22" s="458" t="s">
        <v>167</v>
      </c>
      <c r="AI22" s="441"/>
      <c r="AJ22" s="441"/>
      <c r="AK22" s="441"/>
      <c r="AL22" s="442"/>
      <c r="AM22" s="458" t="s">
        <v>168</v>
      </c>
      <c r="AN22" s="459"/>
      <c r="AO22" s="459"/>
      <c r="AP22" s="459"/>
      <c r="AQ22" s="459"/>
      <c r="AR22" s="460"/>
      <c r="AS22" s="446" t="s">
        <v>165</v>
      </c>
      <c r="AT22" s="447"/>
      <c r="AU22" s="447"/>
      <c r="AV22" s="447"/>
      <c r="AW22" s="447"/>
      <c r="AX22" s="464"/>
      <c r="AY22" s="481" t="s">
        <v>169</v>
      </c>
      <c r="AZ22" s="482"/>
      <c r="BA22" s="482"/>
      <c r="BB22" s="482"/>
      <c r="BC22" s="482"/>
      <c r="BD22" s="482"/>
      <c r="BE22" s="482"/>
      <c r="BF22" s="482"/>
      <c r="BG22" s="482"/>
      <c r="BH22" s="482"/>
      <c r="BI22" s="482"/>
      <c r="BJ22" s="482"/>
      <c r="BK22" s="482"/>
      <c r="BL22" s="482"/>
      <c r="BM22" s="483"/>
      <c r="BN22" s="484">
        <v>50264068</v>
      </c>
      <c r="BO22" s="485"/>
      <c r="BP22" s="485"/>
      <c r="BQ22" s="485"/>
      <c r="BR22" s="485"/>
      <c r="BS22" s="485"/>
      <c r="BT22" s="485"/>
      <c r="BU22" s="486"/>
      <c r="BV22" s="484">
        <v>52012926</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170</v>
      </c>
      <c r="AZ23" s="470"/>
      <c r="BA23" s="470"/>
      <c r="BB23" s="470"/>
      <c r="BC23" s="470"/>
      <c r="BD23" s="470"/>
      <c r="BE23" s="470"/>
      <c r="BF23" s="470"/>
      <c r="BG23" s="470"/>
      <c r="BH23" s="470"/>
      <c r="BI23" s="470"/>
      <c r="BJ23" s="470"/>
      <c r="BK23" s="470"/>
      <c r="BL23" s="470"/>
      <c r="BM23" s="471"/>
      <c r="BN23" s="455">
        <v>26005884</v>
      </c>
      <c r="BO23" s="456"/>
      <c r="BP23" s="456"/>
      <c r="BQ23" s="456"/>
      <c r="BR23" s="456"/>
      <c r="BS23" s="456"/>
      <c r="BT23" s="456"/>
      <c r="BU23" s="457"/>
      <c r="BV23" s="455">
        <v>27621110</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171</v>
      </c>
      <c r="F24" s="412"/>
      <c r="G24" s="412"/>
      <c r="H24" s="412"/>
      <c r="I24" s="412"/>
      <c r="J24" s="412"/>
      <c r="K24" s="413"/>
      <c r="L24" s="408">
        <v>1</v>
      </c>
      <c r="M24" s="409"/>
      <c r="N24" s="409"/>
      <c r="O24" s="409"/>
      <c r="P24" s="410"/>
      <c r="Q24" s="408">
        <v>10610</v>
      </c>
      <c r="R24" s="409"/>
      <c r="S24" s="409"/>
      <c r="T24" s="409"/>
      <c r="U24" s="409"/>
      <c r="V24" s="410"/>
      <c r="W24" s="498"/>
      <c r="X24" s="435"/>
      <c r="Y24" s="436"/>
      <c r="Z24" s="411" t="s">
        <v>172</v>
      </c>
      <c r="AA24" s="412"/>
      <c r="AB24" s="412"/>
      <c r="AC24" s="412"/>
      <c r="AD24" s="412"/>
      <c r="AE24" s="412"/>
      <c r="AF24" s="412"/>
      <c r="AG24" s="413"/>
      <c r="AH24" s="408">
        <v>697</v>
      </c>
      <c r="AI24" s="409"/>
      <c r="AJ24" s="409"/>
      <c r="AK24" s="409"/>
      <c r="AL24" s="410"/>
      <c r="AM24" s="408">
        <v>2037331</v>
      </c>
      <c r="AN24" s="409"/>
      <c r="AO24" s="409"/>
      <c r="AP24" s="409"/>
      <c r="AQ24" s="409"/>
      <c r="AR24" s="410"/>
      <c r="AS24" s="408">
        <v>2923</v>
      </c>
      <c r="AT24" s="409"/>
      <c r="AU24" s="409"/>
      <c r="AV24" s="409"/>
      <c r="AW24" s="409"/>
      <c r="AX24" s="468"/>
      <c r="AY24" s="428" t="s">
        <v>173</v>
      </c>
      <c r="AZ24" s="429"/>
      <c r="BA24" s="429"/>
      <c r="BB24" s="429"/>
      <c r="BC24" s="429"/>
      <c r="BD24" s="429"/>
      <c r="BE24" s="429"/>
      <c r="BF24" s="429"/>
      <c r="BG24" s="429"/>
      <c r="BH24" s="429"/>
      <c r="BI24" s="429"/>
      <c r="BJ24" s="429"/>
      <c r="BK24" s="429"/>
      <c r="BL24" s="429"/>
      <c r="BM24" s="430"/>
      <c r="BN24" s="455">
        <v>42568800</v>
      </c>
      <c r="BO24" s="456"/>
      <c r="BP24" s="456"/>
      <c r="BQ24" s="456"/>
      <c r="BR24" s="456"/>
      <c r="BS24" s="456"/>
      <c r="BT24" s="456"/>
      <c r="BU24" s="457"/>
      <c r="BV24" s="455">
        <v>43462124</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174</v>
      </c>
      <c r="F25" s="412"/>
      <c r="G25" s="412"/>
      <c r="H25" s="412"/>
      <c r="I25" s="412"/>
      <c r="J25" s="412"/>
      <c r="K25" s="413"/>
      <c r="L25" s="408">
        <v>1</v>
      </c>
      <c r="M25" s="409"/>
      <c r="N25" s="409"/>
      <c r="O25" s="409"/>
      <c r="P25" s="410"/>
      <c r="Q25" s="408">
        <v>8850</v>
      </c>
      <c r="R25" s="409"/>
      <c r="S25" s="409"/>
      <c r="T25" s="409"/>
      <c r="U25" s="409"/>
      <c r="V25" s="410"/>
      <c r="W25" s="498"/>
      <c r="X25" s="435"/>
      <c r="Y25" s="436"/>
      <c r="Z25" s="411" t="s">
        <v>175</v>
      </c>
      <c r="AA25" s="412"/>
      <c r="AB25" s="412"/>
      <c r="AC25" s="412"/>
      <c r="AD25" s="412"/>
      <c r="AE25" s="412"/>
      <c r="AF25" s="412"/>
      <c r="AG25" s="413"/>
      <c r="AH25" s="408">
        <v>115</v>
      </c>
      <c r="AI25" s="409"/>
      <c r="AJ25" s="409"/>
      <c r="AK25" s="409"/>
      <c r="AL25" s="410"/>
      <c r="AM25" s="408">
        <v>318205</v>
      </c>
      <c r="AN25" s="409"/>
      <c r="AO25" s="409"/>
      <c r="AP25" s="409"/>
      <c r="AQ25" s="409"/>
      <c r="AR25" s="410"/>
      <c r="AS25" s="408">
        <v>2767</v>
      </c>
      <c r="AT25" s="409"/>
      <c r="AU25" s="409"/>
      <c r="AV25" s="409"/>
      <c r="AW25" s="409"/>
      <c r="AX25" s="468"/>
      <c r="AY25" s="481" t="s">
        <v>176</v>
      </c>
      <c r="AZ25" s="482"/>
      <c r="BA25" s="482"/>
      <c r="BB25" s="482"/>
      <c r="BC25" s="482"/>
      <c r="BD25" s="482"/>
      <c r="BE25" s="482"/>
      <c r="BF25" s="482"/>
      <c r="BG25" s="482"/>
      <c r="BH25" s="482"/>
      <c r="BI25" s="482"/>
      <c r="BJ25" s="482"/>
      <c r="BK25" s="482"/>
      <c r="BL25" s="482"/>
      <c r="BM25" s="483"/>
      <c r="BN25" s="484">
        <v>10623748</v>
      </c>
      <c r="BO25" s="485"/>
      <c r="BP25" s="485"/>
      <c r="BQ25" s="485"/>
      <c r="BR25" s="485"/>
      <c r="BS25" s="485"/>
      <c r="BT25" s="485"/>
      <c r="BU25" s="486"/>
      <c r="BV25" s="484">
        <v>13694870</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177</v>
      </c>
      <c r="F26" s="412"/>
      <c r="G26" s="412"/>
      <c r="H26" s="412"/>
      <c r="I26" s="412"/>
      <c r="J26" s="412"/>
      <c r="K26" s="413"/>
      <c r="L26" s="408">
        <v>1</v>
      </c>
      <c r="M26" s="409"/>
      <c r="N26" s="409"/>
      <c r="O26" s="409"/>
      <c r="P26" s="410"/>
      <c r="Q26" s="408">
        <v>7320</v>
      </c>
      <c r="R26" s="409"/>
      <c r="S26" s="409"/>
      <c r="T26" s="409"/>
      <c r="U26" s="409"/>
      <c r="V26" s="410"/>
      <c r="W26" s="498"/>
      <c r="X26" s="435"/>
      <c r="Y26" s="436"/>
      <c r="Z26" s="411" t="s">
        <v>178</v>
      </c>
      <c r="AA26" s="466"/>
      <c r="AB26" s="466"/>
      <c r="AC26" s="466"/>
      <c r="AD26" s="466"/>
      <c r="AE26" s="466"/>
      <c r="AF26" s="466"/>
      <c r="AG26" s="467"/>
      <c r="AH26" s="408">
        <v>87</v>
      </c>
      <c r="AI26" s="409"/>
      <c r="AJ26" s="409"/>
      <c r="AK26" s="409"/>
      <c r="AL26" s="410"/>
      <c r="AM26" s="408">
        <v>261783</v>
      </c>
      <c r="AN26" s="409"/>
      <c r="AO26" s="409"/>
      <c r="AP26" s="409"/>
      <c r="AQ26" s="409"/>
      <c r="AR26" s="410"/>
      <c r="AS26" s="408">
        <v>3009</v>
      </c>
      <c r="AT26" s="409"/>
      <c r="AU26" s="409"/>
      <c r="AV26" s="409"/>
      <c r="AW26" s="409"/>
      <c r="AX26" s="468"/>
      <c r="AY26" s="495" t="s">
        <v>179</v>
      </c>
      <c r="AZ26" s="415"/>
      <c r="BA26" s="415"/>
      <c r="BB26" s="415"/>
      <c r="BC26" s="415"/>
      <c r="BD26" s="415"/>
      <c r="BE26" s="415"/>
      <c r="BF26" s="415"/>
      <c r="BG26" s="415"/>
      <c r="BH26" s="415"/>
      <c r="BI26" s="415"/>
      <c r="BJ26" s="415"/>
      <c r="BK26" s="415"/>
      <c r="BL26" s="415"/>
      <c r="BM26" s="496"/>
      <c r="BN26" s="455" t="s">
        <v>138</v>
      </c>
      <c r="BO26" s="456"/>
      <c r="BP26" s="456"/>
      <c r="BQ26" s="456"/>
      <c r="BR26" s="456"/>
      <c r="BS26" s="456"/>
      <c r="BT26" s="456"/>
      <c r="BU26" s="457"/>
      <c r="BV26" s="455" t="s">
        <v>138</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180</v>
      </c>
      <c r="F27" s="412"/>
      <c r="G27" s="412"/>
      <c r="H27" s="412"/>
      <c r="I27" s="412"/>
      <c r="J27" s="412"/>
      <c r="K27" s="413"/>
      <c r="L27" s="408">
        <v>1</v>
      </c>
      <c r="M27" s="409"/>
      <c r="N27" s="409"/>
      <c r="O27" s="409"/>
      <c r="P27" s="410"/>
      <c r="Q27" s="408">
        <v>7370</v>
      </c>
      <c r="R27" s="409"/>
      <c r="S27" s="409"/>
      <c r="T27" s="409"/>
      <c r="U27" s="409"/>
      <c r="V27" s="410"/>
      <c r="W27" s="498"/>
      <c r="X27" s="435"/>
      <c r="Y27" s="436"/>
      <c r="Z27" s="411" t="s">
        <v>181</v>
      </c>
      <c r="AA27" s="412"/>
      <c r="AB27" s="412"/>
      <c r="AC27" s="412"/>
      <c r="AD27" s="412"/>
      <c r="AE27" s="412"/>
      <c r="AF27" s="412"/>
      <c r="AG27" s="413"/>
      <c r="AH27" s="408">
        <v>44</v>
      </c>
      <c r="AI27" s="409"/>
      <c r="AJ27" s="409"/>
      <c r="AK27" s="409"/>
      <c r="AL27" s="410"/>
      <c r="AM27" s="408">
        <v>171372</v>
      </c>
      <c r="AN27" s="409"/>
      <c r="AO27" s="409"/>
      <c r="AP27" s="409"/>
      <c r="AQ27" s="409"/>
      <c r="AR27" s="410"/>
      <c r="AS27" s="408">
        <v>3895</v>
      </c>
      <c r="AT27" s="409"/>
      <c r="AU27" s="409"/>
      <c r="AV27" s="409"/>
      <c r="AW27" s="409"/>
      <c r="AX27" s="468"/>
      <c r="AY27" s="492" t="s">
        <v>182</v>
      </c>
      <c r="AZ27" s="493"/>
      <c r="BA27" s="493"/>
      <c r="BB27" s="493"/>
      <c r="BC27" s="493"/>
      <c r="BD27" s="493"/>
      <c r="BE27" s="493"/>
      <c r="BF27" s="493"/>
      <c r="BG27" s="493"/>
      <c r="BH27" s="493"/>
      <c r="BI27" s="493"/>
      <c r="BJ27" s="493"/>
      <c r="BK27" s="493"/>
      <c r="BL27" s="493"/>
      <c r="BM27" s="494"/>
      <c r="BN27" s="489">
        <v>330000</v>
      </c>
      <c r="BO27" s="490"/>
      <c r="BP27" s="490"/>
      <c r="BQ27" s="490"/>
      <c r="BR27" s="490"/>
      <c r="BS27" s="490"/>
      <c r="BT27" s="490"/>
      <c r="BU27" s="491"/>
      <c r="BV27" s="489">
        <v>330000</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183</v>
      </c>
      <c r="F28" s="412"/>
      <c r="G28" s="412"/>
      <c r="H28" s="412"/>
      <c r="I28" s="412"/>
      <c r="J28" s="412"/>
      <c r="K28" s="413"/>
      <c r="L28" s="408">
        <v>1</v>
      </c>
      <c r="M28" s="409"/>
      <c r="N28" s="409"/>
      <c r="O28" s="409"/>
      <c r="P28" s="410"/>
      <c r="Q28" s="408">
        <v>6530</v>
      </c>
      <c r="R28" s="409"/>
      <c r="S28" s="409"/>
      <c r="T28" s="409"/>
      <c r="U28" s="409"/>
      <c r="V28" s="410"/>
      <c r="W28" s="498"/>
      <c r="X28" s="435"/>
      <c r="Y28" s="436"/>
      <c r="Z28" s="411" t="s">
        <v>184</v>
      </c>
      <c r="AA28" s="412"/>
      <c r="AB28" s="412"/>
      <c r="AC28" s="412"/>
      <c r="AD28" s="412"/>
      <c r="AE28" s="412"/>
      <c r="AF28" s="412"/>
      <c r="AG28" s="413"/>
      <c r="AH28" s="408" t="s">
        <v>139</v>
      </c>
      <c r="AI28" s="409"/>
      <c r="AJ28" s="409"/>
      <c r="AK28" s="409"/>
      <c r="AL28" s="410"/>
      <c r="AM28" s="408" t="s">
        <v>129</v>
      </c>
      <c r="AN28" s="409"/>
      <c r="AO28" s="409"/>
      <c r="AP28" s="409"/>
      <c r="AQ28" s="409"/>
      <c r="AR28" s="410"/>
      <c r="AS28" s="408" t="s">
        <v>138</v>
      </c>
      <c r="AT28" s="409"/>
      <c r="AU28" s="409"/>
      <c r="AV28" s="409"/>
      <c r="AW28" s="409"/>
      <c r="AX28" s="468"/>
      <c r="AY28" s="472" t="s">
        <v>185</v>
      </c>
      <c r="AZ28" s="473"/>
      <c r="BA28" s="473"/>
      <c r="BB28" s="474"/>
      <c r="BC28" s="481" t="s">
        <v>50</v>
      </c>
      <c r="BD28" s="482"/>
      <c r="BE28" s="482"/>
      <c r="BF28" s="482"/>
      <c r="BG28" s="482"/>
      <c r="BH28" s="482"/>
      <c r="BI28" s="482"/>
      <c r="BJ28" s="482"/>
      <c r="BK28" s="482"/>
      <c r="BL28" s="482"/>
      <c r="BM28" s="483"/>
      <c r="BN28" s="484">
        <v>12135281</v>
      </c>
      <c r="BO28" s="485"/>
      <c r="BP28" s="485"/>
      <c r="BQ28" s="485"/>
      <c r="BR28" s="485"/>
      <c r="BS28" s="485"/>
      <c r="BT28" s="485"/>
      <c r="BU28" s="486"/>
      <c r="BV28" s="484">
        <v>8942864</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186</v>
      </c>
      <c r="F29" s="412"/>
      <c r="G29" s="412"/>
      <c r="H29" s="412"/>
      <c r="I29" s="412"/>
      <c r="J29" s="412"/>
      <c r="K29" s="413"/>
      <c r="L29" s="408">
        <v>19</v>
      </c>
      <c r="M29" s="409"/>
      <c r="N29" s="409"/>
      <c r="O29" s="409"/>
      <c r="P29" s="410"/>
      <c r="Q29" s="408">
        <v>5910</v>
      </c>
      <c r="R29" s="409"/>
      <c r="S29" s="409"/>
      <c r="T29" s="409"/>
      <c r="U29" s="409"/>
      <c r="V29" s="410"/>
      <c r="W29" s="499"/>
      <c r="X29" s="500"/>
      <c r="Y29" s="501"/>
      <c r="Z29" s="411" t="s">
        <v>187</v>
      </c>
      <c r="AA29" s="412"/>
      <c r="AB29" s="412"/>
      <c r="AC29" s="412"/>
      <c r="AD29" s="412"/>
      <c r="AE29" s="412"/>
      <c r="AF29" s="412"/>
      <c r="AG29" s="413"/>
      <c r="AH29" s="408">
        <v>741</v>
      </c>
      <c r="AI29" s="409"/>
      <c r="AJ29" s="409"/>
      <c r="AK29" s="409"/>
      <c r="AL29" s="410"/>
      <c r="AM29" s="408">
        <v>2208703</v>
      </c>
      <c r="AN29" s="409"/>
      <c r="AO29" s="409"/>
      <c r="AP29" s="409"/>
      <c r="AQ29" s="409"/>
      <c r="AR29" s="410"/>
      <c r="AS29" s="408">
        <v>2981</v>
      </c>
      <c r="AT29" s="409"/>
      <c r="AU29" s="409"/>
      <c r="AV29" s="409"/>
      <c r="AW29" s="409"/>
      <c r="AX29" s="468"/>
      <c r="AY29" s="475"/>
      <c r="AZ29" s="476"/>
      <c r="BA29" s="476"/>
      <c r="BB29" s="477"/>
      <c r="BC29" s="469" t="s">
        <v>188</v>
      </c>
      <c r="BD29" s="470"/>
      <c r="BE29" s="470"/>
      <c r="BF29" s="470"/>
      <c r="BG29" s="470"/>
      <c r="BH29" s="470"/>
      <c r="BI29" s="470"/>
      <c r="BJ29" s="470"/>
      <c r="BK29" s="470"/>
      <c r="BL29" s="470"/>
      <c r="BM29" s="471"/>
      <c r="BN29" s="455">
        <v>2438430</v>
      </c>
      <c r="BO29" s="456"/>
      <c r="BP29" s="456"/>
      <c r="BQ29" s="456"/>
      <c r="BR29" s="456"/>
      <c r="BS29" s="456"/>
      <c r="BT29" s="456"/>
      <c r="BU29" s="457"/>
      <c r="BV29" s="455">
        <v>2106439</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189</v>
      </c>
      <c r="X30" s="423"/>
      <c r="Y30" s="423"/>
      <c r="Z30" s="423"/>
      <c r="AA30" s="423"/>
      <c r="AB30" s="423"/>
      <c r="AC30" s="423"/>
      <c r="AD30" s="423"/>
      <c r="AE30" s="423"/>
      <c r="AF30" s="423"/>
      <c r="AG30" s="424"/>
      <c r="AH30" s="425">
        <v>101.1</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4114032</v>
      </c>
      <c r="BO30" s="490"/>
      <c r="BP30" s="490"/>
      <c r="BQ30" s="490"/>
      <c r="BR30" s="490"/>
      <c r="BS30" s="490"/>
      <c r="BT30" s="490"/>
      <c r="BU30" s="491"/>
      <c r="BV30" s="489">
        <v>3993540</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190</v>
      </c>
      <c r="D32" s="414"/>
      <c r="E32" s="414"/>
      <c r="F32" s="414"/>
      <c r="G32" s="414"/>
      <c r="H32" s="414"/>
      <c r="I32" s="414"/>
      <c r="J32" s="414"/>
      <c r="K32" s="414"/>
      <c r="L32" s="414"/>
      <c r="M32" s="414"/>
      <c r="N32" s="414"/>
      <c r="O32" s="414"/>
      <c r="P32" s="414"/>
      <c r="Q32" s="414"/>
      <c r="R32" s="414"/>
      <c r="S32" s="414"/>
      <c r="U32" s="415" t="s">
        <v>191</v>
      </c>
      <c r="V32" s="415"/>
      <c r="W32" s="415"/>
      <c r="X32" s="415"/>
      <c r="Y32" s="415"/>
      <c r="Z32" s="415"/>
      <c r="AA32" s="415"/>
      <c r="AB32" s="415"/>
      <c r="AC32" s="415"/>
      <c r="AD32" s="415"/>
      <c r="AE32" s="415"/>
      <c r="AF32" s="415"/>
      <c r="AG32" s="415"/>
      <c r="AH32" s="415"/>
      <c r="AI32" s="415"/>
      <c r="AJ32" s="415"/>
      <c r="AK32" s="415"/>
      <c r="AM32" s="415" t="s">
        <v>192</v>
      </c>
      <c r="AN32" s="415"/>
      <c r="AO32" s="415"/>
      <c r="AP32" s="415"/>
      <c r="AQ32" s="415"/>
      <c r="AR32" s="415"/>
      <c r="AS32" s="415"/>
      <c r="AT32" s="415"/>
      <c r="AU32" s="415"/>
      <c r="AV32" s="415"/>
      <c r="AW32" s="415"/>
      <c r="AX32" s="415"/>
      <c r="AY32" s="415"/>
      <c r="AZ32" s="415"/>
      <c r="BA32" s="415"/>
      <c r="BB32" s="415"/>
      <c r="BC32" s="415"/>
      <c r="BE32" s="415" t="s">
        <v>193</v>
      </c>
      <c r="BF32" s="415"/>
      <c r="BG32" s="415"/>
      <c r="BH32" s="415"/>
      <c r="BI32" s="415"/>
      <c r="BJ32" s="415"/>
      <c r="BK32" s="415"/>
      <c r="BL32" s="415"/>
      <c r="BM32" s="415"/>
      <c r="BN32" s="415"/>
      <c r="BO32" s="415"/>
      <c r="BP32" s="415"/>
      <c r="BQ32" s="415"/>
      <c r="BR32" s="415"/>
      <c r="BS32" s="415"/>
      <c r="BT32" s="415"/>
      <c r="BU32" s="415"/>
      <c r="BW32" s="415" t="s">
        <v>194</v>
      </c>
      <c r="BX32" s="415"/>
      <c r="BY32" s="415"/>
      <c r="BZ32" s="415"/>
      <c r="CA32" s="415"/>
      <c r="CB32" s="415"/>
      <c r="CC32" s="415"/>
      <c r="CD32" s="415"/>
      <c r="CE32" s="415"/>
      <c r="CF32" s="415"/>
      <c r="CG32" s="415"/>
      <c r="CH32" s="415"/>
      <c r="CI32" s="415"/>
      <c r="CJ32" s="415"/>
      <c r="CK32" s="415"/>
      <c r="CL32" s="415"/>
      <c r="CM32" s="415"/>
      <c r="CO32" s="415" t="s">
        <v>195</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196</v>
      </c>
      <c r="D33" s="407"/>
      <c r="E33" s="406" t="s">
        <v>197</v>
      </c>
      <c r="F33" s="406"/>
      <c r="G33" s="406"/>
      <c r="H33" s="406"/>
      <c r="I33" s="406"/>
      <c r="J33" s="406"/>
      <c r="K33" s="406"/>
      <c r="L33" s="406"/>
      <c r="M33" s="406"/>
      <c r="N33" s="406"/>
      <c r="O33" s="406"/>
      <c r="P33" s="406"/>
      <c r="Q33" s="406"/>
      <c r="R33" s="406"/>
      <c r="S33" s="406"/>
      <c r="T33" s="206"/>
      <c r="U33" s="407" t="s">
        <v>196</v>
      </c>
      <c r="V33" s="407"/>
      <c r="W33" s="406" t="s">
        <v>198</v>
      </c>
      <c r="X33" s="406"/>
      <c r="Y33" s="406"/>
      <c r="Z33" s="406"/>
      <c r="AA33" s="406"/>
      <c r="AB33" s="406"/>
      <c r="AC33" s="406"/>
      <c r="AD33" s="406"/>
      <c r="AE33" s="406"/>
      <c r="AF33" s="406"/>
      <c r="AG33" s="406"/>
      <c r="AH33" s="406"/>
      <c r="AI33" s="406"/>
      <c r="AJ33" s="406"/>
      <c r="AK33" s="406"/>
      <c r="AL33" s="206"/>
      <c r="AM33" s="407" t="s">
        <v>199</v>
      </c>
      <c r="AN33" s="407"/>
      <c r="AO33" s="406" t="s">
        <v>197</v>
      </c>
      <c r="AP33" s="406"/>
      <c r="AQ33" s="406"/>
      <c r="AR33" s="406"/>
      <c r="AS33" s="406"/>
      <c r="AT33" s="406"/>
      <c r="AU33" s="406"/>
      <c r="AV33" s="406"/>
      <c r="AW33" s="406"/>
      <c r="AX33" s="406"/>
      <c r="AY33" s="406"/>
      <c r="AZ33" s="406"/>
      <c r="BA33" s="406"/>
      <c r="BB33" s="406"/>
      <c r="BC33" s="406"/>
      <c r="BD33" s="207"/>
      <c r="BE33" s="406" t="s">
        <v>200</v>
      </c>
      <c r="BF33" s="406"/>
      <c r="BG33" s="406" t="s">
        <v>201</v>
      </c>
      <c r="BH33" s="406"/>
      <c r="BI33" s="406"/>
      <c r="BJ33" s="406"/>
      <c r="BK33" s="406"/>
      <c r="BL33" s="406"/>
      <c r="BM33" s="406"/>
      <c r="BN33" s="406"/>
      <c r="BO33" s="406"/>
      <c r="BP33" s="406"/>
      <c r="BQ33" s="406"/>
      <c r="BR33" s="406"/>
      <c r="BS33" s="406"/>
      <c r="BT33" s="406"/>
      <c r="BU33" s="406"/>
      <c r="BV33" s="207"/>
      <c r="BW33" s="407" t="s">
        <v>200</v>
      </c>
      <c r="BX33" s="407"/>
      <c r="BY33" s="406" t="s">
        <v>202</v>
      </c>
      <c r="BZ33" s="406"/>
      <c r="CA33" s="406"/>
      <c r="CB33" s="406"/>
      <c r="CC33" s="406"/>
      <c r="CD33" s="406"/>
      <c r="CE33" s="406"/>
      <c r="CF33" s="406"/>
      <c r="CG33" s="406"/>
      <c r="CH33" s="406"/>
      <c r="CI33" s="406"/>
      <c r="CJ33" s="406"/>
      <c r="CK33" s="406"/>
      <c r="CL33" s="406"/>
      <c r="CM33" s="406"/>
      <c r="CN33" s="206"/>
      <c r="CO33" s="407" t="s">
        <v>196</v>
      </c>
      <c r="CP33" s="407"/>
      <c r="CQ33" s="406" t="s">
        <v>203</v>
      </c>
      <c r="CR33" s="406"/>
      <c r="CS33" s="406"/>
      <c r="CT33" s="406"/>
      <c r="CU33" s="406"/>
      <c r="CV33" s="406"/>
      <c r="CW33" s="406"/>
      <c r="CX33" s="406"/>
      <c r="CY33" s="406"/>
      <c r="CZ33" s="406"/>
      <c r="DA33" s="406"/>
      <c r="DB33" s="406"/>
      <c r="DC33" s="406"/>
      <c r="DD33" s="406"/>
      <c r="DE33" s="406"/>
      <c r="DF33" s="206"/>
      <c r="DG33" s="405" t="s">
        <v>204</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3</v>
      </c>
      <c r="V34" s="403"/>
      <c r="W34" s="404" t="str">
        <f>IF('各会計、関係団体の財政状況及び健全化判断比率'!B28="","",'各会計、関係団体の財政状況及び健全化判断比率'!B28)</f>
        <v>国民健康保険事業特別会計</v>
      </c>
      <c r="X34" s="404"/>
      <c r="Y34" s="404"/>
      <c r="Z34" s="404"/>
      <c r="AA34" s="404"/>
      <c r="AB34" s="404"/>
      <c r="AC34" s="404"/>
      <c r="AD34" s="404"/>
      <c r="AE34" s="404"/>
      <c r="AF34" s="404"/>
      <c r="AG34" s="404"/>
      <c r="AH34" s="404"/>
      <c r="AI34" s="404"/>
      <c r="AJ34" s="404"/>
      <c r="AK34" s="404"/>
      <c r="AL34" s="181"/>
      <c r="AM34" s="403">
        <f>IF(AO34="","",MAX(C34:D43,U34:V43)+1)</f>
        <v>7</v>
      </c>
      <c r="AN34" s="403"/>
      <c r="AO34" s="404" t="str">
        <f>IF('各会計、関係団体の財政状況及び健全化判断比率'!B32="","",'各会計、関係団体の財政状況及び健全化判断比率'!B32)</f>
        <v>病院事業会計</v>
      </c>
      <c r="AP34" s="404"/>
      <c r="AQ34" s="404"/>
      <c r="AR34" s="404"/>
      <c r="AS34" s="404"/>
      <c r="AT34" s="404"/>
      <c r="AU34" s="404"/>
      <c r="AV34" s="404"/>
      <c r="AW34" s="404"/>
      <c r="AX34" s="404"/>
      <c r="AY34" s="404"/>
      <c r="AZ34" s="404"/>
      <c r="BA34" s="404"/>
      <c r="BB34" s="404"/>
      <c r="BC34" s="404"/>
      <c r="BD34" s="181"/>
      <c r="BE34" s="403">
        <f>IF(BG34="","",MAX(C34:D43,U34:V43,AM34:AN43)+1)</f>
        <v>10</v>
      </c>
      <c r="BF34" s="403"/>
      <c r="BG34" s="404" t="str">
        <f>IF('各会計、関係団体の財政状況及び健全化判断比率'!B35="","",'各会計、関係団体の財政状況及び健全化判断比率'!B35)</f>
        <v>都市再開発事業特別会計</v>
      </c>
      <c r="BH34" s="404"/>
      <c r="BI34" s="404"/>
      <c r="BJ34" s="404"/>
      <c r="BK34" s="404"/>
      <c r="BL34" s="404"/>
      <c r="BM34" s="404"/>
      <c r="BN34" s="404"/>
      <c r="BO34" s="404"/>
      <c r="BP34" s="404"/>
      <c r="BQ34" s="404"/>
      <c r="BR34" s="404"/>
      <c r="BS34" s="404"/>
      <c r="BT34" s="404"/>
      <c r="BU34" s="404"/>
      <c r="BV34" s="181"/>
      <c r="BW34" s="403">
        <f>IF(BY34="","",MAX(C34:D43,U34:V43,AM34:AN43,BE34:BF43)+1)</f>
        <v>11</v>
      </c>
      <c r="BX34" s="403"/>
      <c r="BY34" s="404" t="str">
        <f>IF('各会計、関係団体の財政状況及び健全化判断比率'!B68="","",'各会計、関係団体の財政状況及び健全化判断比率'!B68)</f>
        <v>阪神水道企業団</v>
      </c>
      <c r="BZ34" s="404"/>
      <c r="CA34" s="404"/>
      <c r="CB34" s="404"/>
      <c r="CC34" s="404"/>
      <c r="CD34" s="404"/>
      <c r="CE34" s="404"/>
      <c r="CF34" s="404"/>
      <c r="CG34" s="404"/>
      <c r="CH34" s="404"/>
      <c r="CI34" s="404"/>
      <c r="CJ34" s="404"/>
      <c r="CK34" s="404"/>
      <c r="CL34" s="404"/>
      <c r="CM34" s="404"/>
      <c r="CN34" s="181"/>
      <c r="CO34" s="403">
        <f>IF(CQ34="","",MAX(C34:D43,U34:V43,AM34:AN43,BE34:BF43,BW34:BX43)+1)</f>
        <v>15</v>
      </c>
      <c r="CP34" s="403"/>
      <c r="CQ34" s="404" t="str">
        <f>IF('各会計、関係団体の財政状況及び健全化判断比率'!BS7="","",'各会計、関係団体の財政状況及び健全化判断比率'!BS7)</f>
        <v>阪神福祉事業団</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f>IF(E35="","",C34+1)</f>
        <v>2</v>
      </c>
      <c r="D35" s="403"/>
      <c r="E35" s="404" t="str">
        <f>IF('各会計、関係団体の財政状況及び健全化判断比率'!B8="","",'各会計、関係団体の財政状況及び健全化判断比率'!B8)</f>
        <v>公共用地取得費特別会計</v>
      </c>
      <c r="F35" s="404"/>
      <c r="G35" s="404"/>
      <c r="H35" s="404"/>
      <c r="I35" s="404"/>
      <c r="J35" s="404"/>
      <c r="K35" s="404"/>
      <c r="L35" s="404"/>
      <c r="M35" s="404"/>
      <c r="N35" s="404"/>
      <c r="O35" s="404"/>
      <c r="P35" s="404"/>
      <c r="Q35" s="404"/>
      <c r="R35" s="404"/>
      <c r="S35" s="404"/>
      <c r="T35" s="181"/>
      <c r="U35" s="403">
        <f>IF(W35="","",U34+1)</f>
        <v>4</v>
      </c>
      <c r="V35" s="403"/>
      <c r="W35" s="404" t="str">
        <f>IF('各会計、関係団体の財政状況及び健全化判断比率'!B29="","",'各会計、関係団体の財政状況及び健全化判断比率'!B29)</f>
        <v>介護保険事業特別会計</v>
      </c>
      <c r="X35" s="404"/>
      <c r="Y35" s="404"/>
      <c r="Z35" s="404"/>
      <c r="AA35" s="404"/>
      <c r="AB35" s="404"/>
      <c r="AC35" s="404"/>
      <c r="AD35" s="404"/>
      <c r="AE35" s="404"/>
      <c r="AF35" s="404"/>
      <c r="AG35" s="404"/>
      <c r="AH35" s="404"/>
      <c r="AI35" s="404"/>
      <c r="AJ35" s="404"/>
      <c r="AK35" s="404"/>
      <c r="AL35" s="181"/>
      <c r="AM35" s="403">
        <f t="shared" ref="AM35:AM43" si="0">IF(AO35="","",AM34+1)</f>
        <v>8</v>
      </c>
      <c r="AN35" s="403"/>
      <c r="AO35" s="404" t="str">
        <f>IF('各会計、関係団体の財政状況及び健全化判断比率'!B33="","",'各会計、関係団体の財政状況及び健全化判断比率'!B33)</f>
        <v>水道事業会計</v>
      </c>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12</v>
      </c>
      <c r="BX35" s="403"/>
      <c r="BY35" s="404" t="str">
        <f>IF('各会計、関係団体の財政状況及び健全化判断比率'!B69="","",'各会計、関係団体の財政状況及び健全化判断比率'!B69)</f>
        <v>丹波少年自然の家事務組合</v>
      </c>
      <c r="BZ35" s="404"/>
      <c r="CA35" s="404"/>
      <c r="CB35" s="404"/>
      <c r="CC35" s="404"/>
      <c r="CD35" s="404"/>
      <c r="CE35" s="404"/>
      <c r="CF35" s="404"/>
      <c r="CG35" s="404"/>
      <c r="CH35" s="404"/>
      <c r="CI35" s="404"/>
      <c r="CJ35" s="404"/>
      <c r="CK35" s="404"/>
      <c r="CL35" s="404"/>
      <c r="CM35" s="404"/>
      <c r="CN35" s="181"/>
      <c r="CO35" s="403">
        <f t="shared" ref="CO35:CO43" si="3">IF(CQ35="","",CO34+1)</f>
        <v>16</v>
      </c>
      <c r="CP35" s="403"/>
      <c r="CQ35" s="404" t="str">
        <f>IF('各会計、関係団体の財政状況及び健全化判断比率'!BS8="","",'各会計、関係団体の財政状況及び健全化判断比率'!BS8)</f>
        <v>兵庫県信用保証協会</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5</v>
      </c>
      <c r="V36" s="403"/>
      <c r="W36" s="404" t="str">
        <f>IF('各会計、関係団体の財政状況及び健全化判断比率'!B30="","",'各会計、関係団体の財政状況及び健全化判断比率'!B30)</f>
        <v>駐車場事業特別会計</v>
      </c>
      <c r="X36" s="404"/>
      <c r="Y36" s="404"/>
      <c r="Z36" s="404"/>
      <c r="AA36" s="404"/>
      <c r="AB36" s="404"/>
      <c r="AC36" s="404"/>
      <c r="AD36" s="404"/>
      <c r="AE36" s="404"/>
      <c r="AF36" s="404"/>
      <c r="AG36" s="404"/>
      <c r="AH36" s="404"/>
      <c r="AI36" s="404"/>
      <c r="AJ36" s="404"/>
      <c r="AK36" s="404"/>
      <c r="AL36" s="181"/>
      <c r="AM36" s="403">
        <f t="shared" si="0"/>
        <v>9</v>
      </c>
      <c r="AN36" s="403"/>
      <c r="AO36" s="404" t="str">
        <f>IF('各会計、関係団体の財政状況及び健全化判断比率'!B34="","",'各会計、関係団体の財政状況及び健全化判断比率'!B34)</f>
        <v>下水道事業会計</v>
      </c>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13</v>
      </c>
      <c r="BX36" s="403"/>
      <c r="BY36" s="404" t="str">
        <f>IF('各会計、関係団体の財政状況及び健全化判断比率'!B70="","",'各会計、関係団体の財政状況及び健全化判断比率'!B70)</f>
        <v>兵庫県後期高齢者医療広域連合（一般会計）</v>
      </c>
      <c r="BZ36" s="404"/>
      <c r="CA36" s="404"/>
      <c r="CB36" s="404"/>
      <c r="CC36" s="404"/>
      <c r="CD36" s="404"/>
      <c r="CE36" s="404"/>
      <c r="CF36" s="404"/>
      <c r="CG36" s="404"/>
      <c r="CH36" s="404"/>
      <c r="CI36" s="404"/>
      <c r="CJ36" s="404"/>
      <c r="CK36" s="404"/>
      <c r="CL36" s="404"/>
      <c r="CM36" s="404"/>
      <c r="CN36" s="181"/>
      <c r="CO36" s="403">
        <f t="shared" si="3"/>
        <v>17</v>
      </c>
      <c r="CP36" s="403"/>
      <c r="CQ36" s="404" t="str">
        <f>IF('各会計、関係団体の財政状況及び健全化判断比率'!BS9="","",'各会計、関係団体の財政状況及び健全化判断比率'!BS9)</f>
        <v>芦屋市都市管理（株）</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f t="shared" si="4"/>
        <v>6</v>
      </c>
      <c r="V37" s="403"/>
      <c r="W37" s="404" t="str">
        <f>IF('各会計、関係団体の財政状況及び健全化判断比率'!B31="","",'各会計、関係団体の財政状況及び健全化判断比率'!B31)</f>
        <v>後期高齢者医療事業特別会計</v>
      </c>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14</v>
      </c>
      <c r="BX37" s="403"/>
      <c r="BY37" s="404" t="str">
        <f>IF('各会計、関係団体の財政状況及び健全化判断比率'!B71="","",'各会計、関係団体の財政状況及び健全化判断比率'!B71)</f>
        <v>兵庫県後期高齢者医療広域連合（特別会計）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t="str">
        <f t="shared" si="2"/>
        <v/>
      </c>
      <c r="BX38" s="403"/>
      <c r="BY38" s="404" t="str">
        <f>IF('各会計、関係団体の財政状況及び健全化判断比率'!B72="","",'各会計、関係団体の財政状況及び健全化判断比率'!B72)</f>
        <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t="str">
        <f t="shared" si="2"/>
        <v/>
      </c>
      <c r="BX39" s="403"/>
      <c r="BY39" s="404" t="str">
        <f>IF('各会計、関係団体の財政状況及び健全化判断比率'!B73="","",'各会計、関係団体の財政状況及び健全化判断比率'!B73)</f>
        <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t="str">
        <f t="shared" si="2"/>
        <v/>
      </c>
      <c r="BX40" s="403"/>
      <c r="BY40" s="404" t="str">
        <f>IF('各会計、関係団体の財政状況及び健全化判断比率'!B74="","",'各会計、関係団体の財政状況及び健全化判断比率'!B74)</f>
        <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205</v>
      </c>
      <c r="E46" s="400" t="s">
        <v>206</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207</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208</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209</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210</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211</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212</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213</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bYkS5jU8icD84biC2nfiOIE0QyeE4lQrVE1BGCELc4CQLR8tfQlRbV3MYOQl0/GCQhO2AfhhbTuK2nft0u6BMg==" saltValue="OuViJHPyPkvOfK5/eUZCi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0" zoomScaleNormal="7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214</v>
      </c>
      <c r="DI1" s="754"/>
      <c r="DJ1" s="754"/>
      <c r="DK1" s="754"/>
      <c r="DL1" s="754"/>
      <c r="DM1" s="754"/>
      <c r="DN1" s="755"/>
      <c r="DO1" s="214"/>
      <c r="DP1" s="753" t="s">
        <v>215</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216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15" t="s">
        <v>217</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218</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15" t="s">
        <v>219</v>
      </c>
      <c r="CE3" s="716"/>
      <c r="CF3" s="716"/>
      <c r="CG3" s="716"/>
      <c r="CH3" s="716"/>
      <c r="CI3" s="716"/>
      <c r="CJ3" s="716"/>
      <c r="CK3" s="716"/>
      <c r="CL3" s="716"/>
      <c r="CM3" s="716"/>
      <c r="CN3" s="716"/>
      <c r="CO3" s="716"/>
      <c r="CP3" s="716"/>
      <c r="CQ3" s="716"/>
      <c r="CR3" s="716"/>
      <c r="CS3" s="716"/>
      <c r="CT3" s="716"/>
      <c r="CU3" s="716"/>
      <c r="CV3" s="716"/>
      <c r="CW3" s="716"/>
      <c r="CX3" s="716"/>
      <c r="CY3" s="716"/>
      <c r="CZ3" s="716"/>
      <c r="DA3" s="716"/>
      <c r="DB3" s="716"/>
      <c r="DC3" s="716"/>
      <c r="DD3" s="716"/>
      <c r="DE3" s="716"/>
      <c r="DF3" s="716"/>
      <c r="DG3" s="716"/>
      <c r="DH3" s="716"/>
      <c r="DI3" s="716"/>
      <c r="DJ3" s="716"/>
      <c r="DK3" s="716"/>
      <c r="DL3" s="716"/>
      <c r="DM3" s="716"/>
      <c r="DN3" s="716"/>
      <c r="DO3" s="716"/>
      <c r="DP3" s="716"/>
      <c r="DQ3" s="716"/>
      <c r="DR3" s="716"/>
      <c r="DS3" s="716"/>
      <c r="DT3" s="716"/>
      <c r="DU3" s="716"/>
      <c r="DV3" s="716"/>
      <c r="DW3" s="716"/>
      <c r="DX3" s="716"/>
      <c r="DY3" s="716"/>
      <c r="DZ3" s="716"/>
      <c r="EA3" s="716"/>
      <c r="EB3" s="716"/>
      <c r="EC3" s="717"/>
    </row>
    <row r="4" spans="2:143" ht="11.25" customHeight="1" x14ac:dyDescent="0.15">
      <c r="B4" s="715" t="s">
        <v>1</v>
      </c>
      <c r="C4" s="716"/>
      <c r="D4" s="716"/>
      <c r="E4" s="716"/>
      <c r="F4" s="716"/>
      <c r="G4" s="716"/>
      <c r="H4" s="716"/>
      <c r="I4" s="716"/>
      <c r="J4" s="716"/>
      <c r="K4" s="716"/>
      <c r="L4" s="716"/>
      <c r="M4" s="716"/>
      <c r="N4" s="716"/>
      <c r="O4" s="716"/>
      <c r="P4" s="716"/>
      <c r="Q4" s="717"/>
      <c r="R4" s="715" t="s">
        <v>220</v>
      </c>
      <c r="S4" s="716"/>
      <c r="T4" s="716"/>
      <c r="U4" s="716"/>
      <c r="V4" s="716"/>
      <c r="W4" s="716"/>
      <c r="X4" s="716"/>
      <c r="Y4" s="717"/>
      <c r="Z4" s="715" t="s">
        <v>221</v>
      </c>
      <c r="AA4" s="716"/>
      <c r="AB4" s="716"/>
      <c r="AC4" s="717"/>
      <c r="AD4" s="715" t="s">
        <v>222</v>
      </c>
      <c r="AE4" s="716"/>
      <c r="AF4" s="716"/>
      <c r="AG4" s="716"/>
      <c r="AH4" s="716"/>
      <c r="AI4" s="716"/>
      <c r="AJ4" s="716"/>
      <c r="AK4" s="717"/>
      <c r="AL4" s="715" t="s">
        <v>221</v>
      </c>
      <c r="AM4" s="716"/>
      <c r="AN4" s="716"/>
      <c r="AO4" s="717"/>
      <c r="AP4" s="756" t="s">
        <v>223</v>
      </c>
      <c r="AQ4" s="756"/>
      <c r="AR4" s="756"/>
      <c r="AS4" s="756"/>
      <c r="AT4" s="756"/>
      <c r="AU4" s="756"/>
      <c r="AV4" s="756"/>
      <c r="AW4" s="756"/>
      <c r="AX4" s="756"/>
      <c r="AY4" s="756"/>
      <c r="AZ4" s="756"/>
      <c r="BA4" s="756"/>
      <c r="BB4" s="756"/>
      <c r="BC4" s="756"/>
      <c r="BD4" s="756"/>
      <c r="BE4" s="756"/>
      <c r="BF4" s="756"/>
      <c r="BG4" s="756" t="s">
        <v>224</v>
      </c>
      <c r="BH4" s="756"/>
      <c r="BI4" s="756"/>
      <c r="BJ4" s="756"/>
      <c r="BK4" s="756"/>
      <c r="BL4" s="756"/>
      <c r="BM4" s="756"/>
      <c r="BN4" s="756"/>
      <c r="BO4" s="756" t="s">
        <v>221</v>
      </c>
      <c r="BP4" s="756"/>
      <c r="BQ4" s="756"/>
      <c r="BR4" s="756"/>
      <c r="BS4" s="756" t="s">
        <v>225</v>
      </c>
      <c r="BT4" s="756"/>
      <c r="BU4" s="756"/>
      <c r="BV4" s="756"/>
      <c r="BW4" s="756"/>
      <c r="BX4" s="756"/>
      <c r="BY4" s="756"/>
      <c r="BZ4" s="756"/>
      <c r="CA4" s="756"/>
      <c r="CB4" s="756"/>
      <c r="CD4" s="715" t="s">
        <v>226</v>
      </c>
      <c r="CE4" s="716"/>
      <c r="CF4" s="716"/>
      <c r="CG4" s="716"/>
      <c r="CH4" s="716"/>
      <c r="CI4" s="716"/>
      <c r="CJ4" s="716"/>
      <c r="CK4" s="716"/>
      <c r="CL4" s="716"/>
      <c r="CM4" s="716"/>
      <c r="CN4" s="716"/>
      <c r="CO4" s="716"/>
      <c r="CP4" s="716"/>
      <c r="CQ4" s="716"/>
      <c r="CR4" s="716"/>
      <c r="CS4" s="716"/>
      <c r="CT4" s="716"/>
      <c r="CU4" s="716"/>
      <c r="CV4" s="716"/>
      <c r="CW4" s="716"/>
      <c r="CX4" s="716"/>
      <c r="CY4" s="716"/>
      <c r="CZ4" s="716"/>
      <c r="DA4" s="716"/>
      <c r="DB4" s="716"/>
      <c r="DC4" s="716"/>
      <c r="DD4" s="716"/>
      <c r="DE4" s="716"/>
      <c r="DF4" s="716"/>
      <c r="DG4" s="716"/>
      <c r="DH4" s="716"/>
      <c r="DI4" s="716"/>
      <c r="DJ4" s="716"/>
      <c r="DK4" s="716"/>
      <c r="DL4" s="716"/>
      <c r="DM4" s="716"/>
      <c r="DN4" s="716"/>
      <c r="DO4" s="716"/>
      <c r="DP4" s="716"/>
      <c r="DQ4" s="716"/>
      <c r="DR4" s="716"/>
      <c r="DS4" s="716"/>
      <c r="DT4" s="716"/>
      <c r="DU4" s="716"/>
      <c r="DV4" s="716"/>
      <c r="DW4" s="716"/>
      <c r="DX4" s="716"/>
      <c r="DY4" s="716"/>
      <c r="DZ4" s="716"/>
      <c r="EA4" s="716"/>
      <c r="EB4" s="716"/>
      <c r="EC4" s="717"/>
    </row>
    <row r="5" spans="2:143" ht="11.25" customHeight="1" x14ac:dyDescent="0.15">
      <c r="B5" s="712" t="s">
        <v>227</v>
      </c>
      <c r="C5" s="713"/>
      <c r="D5" s="713"/>
      <c r="E5" s="713"/>
      <c r="F5" s="713"/>
      <c r="G5" s="713"/>
      <c r="H5" s="713"/>
      <c r="I5" s="713"/>
      <c r="J5" s="713"/>
      <c r="K5" s="713"/>
      <c r="L5" s="713"/>
      <c r="M5" s="713"/>
      <c r="N5" s="713"/>
      <c r="O5" s="713"/>
      <c r="P5" s="713"/>
      <c r="Q5" s="714"/>
      <c r="R5" s="709">
        <v>24149342</v>
      </c>
      <c r="S5" s="710"/>
      <c r="T5" s="710"/>
      <c r="U5" s="710"/>
      <c r="V5" s="710"/>
      <c r="W5" s="710"/>
      <c r="X5" s="710"/>
      <c r="Y5" s="738"/>
      <c r="Z5" s="751">
        <v>50</v>
      </c>
      <c r="AA5" s="751"/>
      <c r="AB5" s="751"/>
      <c r="AC5" s="751"/>
      <c r="AD5" s="752">
        <v>22205105</v>
      </c>
      <c r="AE5" s="752"/>
      <c r="AF5" s="752"/>
      <c r="AG5" s="752"/>
      <c r="AH5" s="752"/>
      <c r="AI5" s="752"/>
      <c r="AJ5" s="752"/>
      <c r="AK5" s="752"/>
      <c r="AL5" s="739">
        <v>87</v>
      </c>
      <c r="AM5" s="721"/>
      <c r="AN5" s="721"/>
      <c r="AO5" s="740"/>
      <c r="AP5" s="712" t="s">
        <v>228</v>
      </c>
      <c r="AQ5" s="713"/>
      <c r="AR5" s="713"/>
      <c r="AS5" s="713"/>
      <c r="AT5" s="713"/>
      <c r="AU5" s="713"/>
      <c r="AV5" s="713"/>
      <c r="AW5" s="713"/>
      <c r="AX5" s="713"/>
      <c r="AY5" s="713"/>
      <c r="AZ5" s="713"/>
      <c r="BA5" s="713"/>
      <c r="BB5" s="713"/>
      <c r="BC5" s="713"/>
      <c r="BD5" s="713"/>
      <c r="BE5" s="713"/>
      <c r="BF5" s="714"/>
      <c r="BG5" s="657">
        <v>22090609</v>
      </c>
      <c r="BH5" s="658"/>
      <c r="BI5" s="658"/>
      <c r="BJ5" s="658"/>
      <c r="BK5" s="658"/>
      <c r="BL5" s="658"/>
      <c r="BM5" s="658"/>
      <c r="BN5" s="659"/>
      <c r="BO5" s="695">
        <v>91.5</v>
      </c>
      <c r="BP5" s="695"/>
      <c r="BQ5" s="695"/>
      <c r="BR5" s="695"/>
      <c r="BS5" s="696">
        <v>149519</v>
      </c>
      <c r="BT5" s="696"/>
      <c r="BU5" s="696"/>
      <c r="BV5" s="696"/>
      <c r="BW5" s="696"/>
      <c r="BX5" s="696"/>
      <c r="BY5" s="696"/>
      <c r="BZ5" s="696"/>
      <c r="CA5" s="696"/>
      <c r="CB5" s="731"/>
      <c r="CD5" s="715" t="s">
        <v>223</v>
      </c>
      <c r="CE5" s="716"/>
      <c r="CF5" s="716"/>
      <c r="CG5" s="716"/>
      <c r="CH5" s="716"/>
      <c r="CI5" s="716"/>
      <c r="CJ5" s="716"/>
      <c r="CK5" s="716"/>
      <c r="CL5" s="716"/>
      <c r="CM5" s="716"/>
      <c r="CN5" s="716"/>
      <c r="CO5" s="716"/>
      <c r="CP5" s="716"/>
      <c r="CQ5" s="717"/>
      <c r="CR5" s="715" t="s">
        <v>229</v>
      </c>
      <c r="CS5" s="716"/>
      <c r="CT5" s="716"/>
      <c r="CU5" s="716"/>
      <c r="CV5" s="716"/>
      <c r="CW5" s="716"/>
      <c r="CX5" s="716"/>
      <c r="CY5" s="717"/>
      <c r="CZ5" s="715" t="s">
        <v>221</v>
      </c>
      <c r="DA5" s="716"/>
      <c r="DB5" s="716"/>
      <c r="DC5" s="717"/>
      <c r="DD5" s="715" t="s">
        <v>230</v>
      </c>
      <c r="DE5" s="716"/>
      <c r="DF5" s="716"/>
      <c r="DG5" s="716"/>
      <c r="DH5" s="716"/>
      <c r="DI5" s="716"/>
      <c r="DJ5" s="716"/>
      <c r="DK5" s="716"/>
      <c r="DL5" s="716"/>
      <c r="DM5" s="716"/>
      <c r="DN5" s="716"/>
      <c r="DO5" s="716"/>
      <c r="DP5" s="717"/>
      <c r="DQ5" s="715" t="s">
        <v>231</v>
      </c>
      <c r="DR5" s="716"/>
      <c r="DS5" s="716"/>
      <c r="DT5" s="716"/>
      <c r="DU5" s="716"/>
      <c r="DV5" s="716"/>
      <c r="DW5" s="716"/>
      <c r="DX5" s="716"/>
      <c r="DY5" s="716"/>
      <c r="DZ5" s="716"/>
      <c r="EA5" s="716"/>
      <c r="EB5" s="716"/>
      <c r="EC5" s="717"/>
    </row>
    <row r="6" spans="2:143" ht="11.25" customHeight="1" x14ac:dyDescent="0.15">
      <c r="B6" s="654" t="s">
        <v>232</v>
      </c>
      <c r="C6" s="655"/>
      <c r="D6" s="655"/>
      <c r="E6" s="655"/>
      <c r="F6" s="655"/>
      <c r="G6" s="655"/>
      <c r="H6" s="655"/>
      <c r="I6" s="655"/>
      <c r="J6" s="655"/>
      <c r="K6" s="655"/>
      <c r="L6" s="655"/>
      <c r="M6" s="655"/>
      <c r="N6" s="655"/>
      <c r="O6" s="655"/>
      <c r="P6" s="655"/>
      <c r="Q6" s="656"/>
      <c r="R6" s="657">
        <v>178519</v>
      </c>
      <c r="S6" s="658"/>
      <c r="T6" s="658"/>
      <c r="U6" s="658"/>
      <c r="V6" s="658"/>
      <c r="W6" s="658"/>
      <c r="X6" s="658"/>
      <c r="Y6" s="659"/>
      <c r="Z6" s="695">
        <v>0.4</v>
      </c>
      <c r="AA6" s="695"/>
      <c r="AB6" s="695"/>
      <c r="AC6" s="695"/>
      <c r="AD6" s="696">
        <v>178519</v>
      </c>
      <c r="AE6" s="696"/>
      <c r="AF6" s="696"/>
      <c r="AG6" s="696"/>
      <c r="AH6" s="696"/>
      <c r="AI6" s="696"/>
      <c r="AJ6" s="696"/>
      <c r="AK6" s="696"/>
      <c r="AL6" s="660">
        <v>0.7</v>
      </c>
      <c r="AM6" s="661"/>
      <c r="AN6" s="661"/>
      <c r="AO6" s="697"/>
      <c r="AP6" s="654" t="s">
        <v>233</v>
      </c>
      <c r="AQ6" s="655"/>
      <c r="AR6" s="655"/>
      <c r="AS6" s="655"/>
      <c r="AT6" s="655"/>
      <c r="AU6" s="655"/>
      <c r="AV6" s="655"/>
      <c r="AW6" s="655"/>
      <c r="AX6" s="655"/>
      <c r="AY6" s="655"/>
      <c r="AZ6" s="655"/>
      <c r="BA6" s="655"/>
      <c r="BB6" s="655"/>
      <c r="BC6" s="655"/>
      <c r="BD6" s="655"/>
      <c r="BE6" s="655"/>
      <c r="BF6" s="656"/>
      <c r="BG6" s="657">
        <v>22090609</v>
      </c>
      <c r="BH6" s="658"/>
      <c r="BI6" s="658"/>
      <c r="BJ6" s="658"/>
      <c r="BK6" s="658"/>
      <c r="BL6" s="658"/>
      <c r="BM6" s="658"/>
      <c r="BN6" s="659"/>
      <c r="BO6" s="695">
        <v>91.5</v>
      </c>
      <c r="BP6" s="695"/>
      <c r="BQ6" s="695"/>
      <c r="BR6" s="695"/>
      <c r="BS6" s="696">
        <v>149519</v>
      </c>
      <c r="BT6" s="696"/>
      <c r="BU6" s="696"/>
      <c r="BV6" s="696"/>
      <c r="BW6" s="696"/>
      <c r="BX6" s="696"/>
      <c r="BY6" s="696"/>
      <c r="BZ6" s="696"/>
      <c r="CA6" s="696"/>
      <c r="CB6" s="731"/>
      <c r="CD6" s="712" t="s">
        <v>234</v>
      </c>
      <c r="CE6" s="713"/>
      <c r="CF6" s="713"/>
      <c r="CG6" s="713"/>
      <c r="CH6" s="713"/>
      <c r="CI6" s="713"/>
      <c r="CJ6" s="713"/>
      <c r="CK6" s="713"/>
      <c r="CL6" s="713"/>
      <c r="CM6" s="713"/>
      <c r="CN6" s="713"/>
      <c r="CO6" s="713"/>
      <c r="CP6" s="713"/>
      <c r="CQ6" s="714"/>
      <c r="CR6" s="657">
        <v>368828</v>
      </c>
      <c r="CS6" s="658"/>
      <c r="CT6" s="658"/>
      <c r="CU6" s="658"/>
      <c r="CV6" s="658"/>
      <c r="CW6" s="658"/>
      <c r="CX6" s="658"/>
      <c r="CY6" s="659"/>
      <c r="CZ6" s="739">
        <v>0.8</v>
      </c>
      <c r="DA6" s="721"/>
      <c r="DB6" s="721"/>
      <c r="DC6" s="741"/>
      <c r="DD6" s="663" t="s">
        <v>235</v>
      </c>
      <c r="DE6" s="658"/>
      <c r="DF6" s="658"/>
      <c r="DG6" s="658"/>
      <c r="DH6" s="658"/>
      <c r="DI6" s="658"/>
      <c r="DJ6" s="658"/>
      <c r="DK6" s="658"/>
      <c r="DL6" s="658"/>
      <c r="DM6" s="658"/>
      <c r="DN6" s="658"/>
      <c r="DO6" s="658"/>
      <c r="DP6" s="659"/>
      <c r="DQ6" s="663">
        <v>368828</v>
      </c>
      <c r="DR6" s="658"/>
      <c r="DS6" s="658"/>
      <c r="DT6" s="658"/>
      <c r="DU6" s="658"/>
      <c r="DV6" s="658"/>
      <c r="DW6" s="658"/>
      <c r="DX6" s="658"/>
      <c r="DY6" s="658"/>
      <c r="DZ6" s="658"/>
      <c r="EA6" s="658"/>
      <c r="EB6" s="658"/>
      <c r="EC6" s="694"/>
    </row>
    <row r="7" spans="2:143" ht="11.25" customHeight="1" x14ac:dyDescent="0.15">
      <c r="B7" s="654" t="s">
        <v>236</v>
      </c>
      <c r="C7" s="655"/>
      <c r="D7" s="655"/>
      <c r="E7" s="655"/>
      <c r="F7" s="655"/>
      <c r="G7" s="655"/>
      <c r="H7" s="655"/>
      <c r="I7" s="655"/>
      <c r="J7" s="655"/>
      <c r="K7" s="655"/>
      <c r="L7" s="655"/>
      <c r="M7" s="655"/>
      <c r="N7" s="655"/>
      <c r="O7" s="655"/>
      <c r="P7" s="655"/>
      <c r="Q7" s="656"/>
      <c r="R7" s="657">
        <v>19883</v>
      </c>
      <c r="S7" s="658"/>
      <c r="T7" s="658"/>
      <c r="U7" s="658"/>
      <c r="V7" s="658"/>
      <c r="W7" s="658"/>
      <c r="X7" s="658"/>
      <c r="Y7" s="659"/>
      <c r="Z7" s="695">
        <v>0</v>
      </c>
      <c r="AA7" s="695"/>
      <c r="AB7" s="695"/>
      <c r="AC7" s="695"/>
      <c r="AD7" s="696">
        <v>19883</v>
      </c>
      <c r="AE7" s="696"/>
      <c r="AF7" s="696"/>
      <c r="AG7" s="696"/>
      <c r="AH7" s="696"/>
      <c r="AI7" s="696"/>
      <c r="AJ7" s="696"/>
      <c r="AK7" s="696"/>
      <c r="AL7" s="660">
        <v>0.1</v>
      </c>
      <c r="AM7" s="661"/>
      <c r="AN7" s="661"/>
      <c r="AO7" s="697"/>
      <c r="AP7" s="654" t="s">
        <v>237</v>
      </c>
      <c r="AQ7" s="655"/>
      <c r="AR7" s="655"/>
      <c r="AS7" s="655"/>
      <c r="AT7" s="655"/>
      <c r="AU7" s="655"/>
      <c r="AV7" s="655"/>
      <c r="AW7" s="655"/>
      <c r="AX7" s="655"/>
      <c r="AY7" s="655"/>
      <c r="AZ7" s="655"/>
      <c r="BA7" s="655"/>
      <c r="BB7" s="655"/>
      <c r="BC7" s="655"/>
      <c r="BD7" s="655"/>
      <c r="BE7" s="655"/>
      <c r="BF7" s="656"/>
      <c r="BG7" s="657">
        <v>13972623</v>
      </c>
      <c r="BH7" s="658"/>
      <c r="BI7" s="658"/>
      <c r="BJ7" s="658"/>
      <c r="BK7" s="658"/>
      <c r="BL7" s="658"/>
      <c r="BM7" s="658"/>
      <c r="BN7" s="659"/>
      <c r="BO7" s="695">
        <v>57.9</v>
      </c>
      <c r="BP7" s="695"/>
      <c r="BQ7" s="695"/>
      <c r="BR7" s="695"/>
      <c r="BS7" s="696">
        <v>149519</v>
      </c>
      <c r="BT7" s="696"/>
      <c r="BU7" s="696"/>
      <c r="BV7" s="696"/>
      <c r="BW7" s="696"/>
      <c r="BX7" s="696"/>
      <c r="BY7" s="696"/>
      <c r="BZ7" s="696"/>
      <c r="CA7" s="696"/>
      <c r="CB7" s="731"/>
      <c r="CD7" s="654" t="s">
        <v>238</v>
      </c>
      <c r="CE7" s="655"/>
      <c r="CF7" s="655"/>
      <c r="CG7" s="655"/>
      <c r="CH7" s="655"/>
      <c r="CI7" s="655"/>
      <c r="CJ7" s="655"/>
      <c r="CK7" s="655"/>
      <c r="CL7" s="655"/>
      <c r="CM7" s="655"/>
      <c r="CN7" s="655"/>
      <c r="CO7" s="655"/>
      <c r="CP7" s="655"/>
      <c r="CQ7" s="656"/>
      <c r="CR7" s="657">
        <v>7568066</v>
      </c>
      <c r="CS7" s="658"/>
      <c r="CT7" s="658"/>
      <c r="CU7" s="658"/>
      <c r="CV7" s="658"/>
      <c r="CW7" s="658"/>
      <c r="CX7" s="658"/>
      <c r="CY7" s="659"/>
      <c r="CZ7" s="695">
        <v>16.600000000000001</v>
      </c>
      <c r="DA7" s="695"/>
      <c r="DB7" s="695"/>
      <c r="DC7" s="695"/>
      <c r="DD7" s="663">
        <v>349262</v>
      </c>
      <c r="DE7" s="658"/>
      <c r="DF7" s="658"/>
      <c r="DG7" s="658"/>
      <c r="DH7" s="658"/>
      <c r="DI7" s="658"/>
      <c r="DJ7" s="658"/>
      <c r="DK7" s="658"/>
      <c r="DL7" s="658"/>
      <c r="DM7" s="658"/>
      <c r="DN7" s="658"/>
      <c r="DO7" s="658"/>
      <c r="DP7" s="659"/>
      <c r="DQ7" s="663">
        <v>6750915</v>
      </c>
      <c r="DR7" s="658"/>
      <c r="DS7" s="658"/>
      <c r="DT7" s="658"/>
      <c r="DU7" s="658"/>
      <c r="DV7" s="658"/>
      <c r="DW7" s="658"/>
      <c r="DX7" s="658"/>
      <c r="DY7" s="658"/>
      <c r="DZ7" s="658"/>
      <c r="EA7" s="658"/>
      <c r="EB7" s="658"/>
      <c r="EC7" s="694"/>
    </row>
    <row r="8" spans="2:143" ht="11.25" customHeight="1" x14ac:dyDescent="0.15">
      <c r="B8" s="654" t="s">
        <v>239</v>
      </c>
      <c r="C8" s="655"/>
      <c r="D8" s="655"/>
      <c r="E8" s="655"/>
      <c r="F8" s="655"/>
      <c r="G8" s="655"/>
      <c r="H8" s="655"/>
      <c r="I8" s="655"/>
      <c r="J8" s="655"/>
      <c r="K8" s="655"/>
      <c r="L8" s="655"/>
      <c r="M8" s="655"/>
      <c r="N8" s="655"/>
      <c r="O8" s="655"/>
      <c r="P8" s="655"/>
      <c r="Q8" s="656"/>
      <c r="R8" s="657">
        <v>294999</v>
      </c>
      <c r="S8" s="658"/>
      <c r="T8" s="658"/>
      <c r="U8" s="658"/>
      <c r="V8" s="658"/>
      <c r="W8" s="658"/>
      <c r="X8" s="658"/>
      <c r="Y8" s="659"/>
      <c r="Z8" s="695">
        <v>0.6</v>
      </c>
      <c r="AA8" s="695"/>
      <c r="AB8" s="695"/>
      <c r="AC8" s="695"/>
      <c r="AD8" s="696">
        <v>294999</v>
      </c>
      <c r="AE8" s="696"/>
      <c r="AF8" s="696"/>
      <c r="AG8" s="696"/>
      <c r="AH8" s="696"/>
      <c r="AI8" s="696"/>
      <c r="AJ8" s="696"/>
      <c r="AK8" s="696"/>
      <c r="AL8" s="660">
        <v>1.2</v>
      </c>
      <c r="AM8" s="661"/>
      <c r="AN8" s="661"/>
      <c r="AO8" s="697"/>
      <c r="AP8" s="654" t="s">
        <v>240</v>
      </c>
      <c r="AQ8" s="655"/>
      <c r="AR8" s="655"/>
      <c r="AS8" s="655"/>
      <c r="AT8" s="655"/>
      <c r="AU8" s="655"/>
      <c r="AV8" s="655"/>
      <c r="AW8" s="655"/>
      <c r="AX8" s="655"/>
      <c r="AY8" s="655"/>
      <c r="AZ8" s="655"/>
      <c r="BA8" s="655"/>
      <c r="BB8" s="655"/>
      <c r="BC8" s="655"/>
      <c r="BD8" s="655"/>
      <c r="BE8" s="655"/>
      <c r="BF8" s="656"/>
      <c r="BG8" s="657">
        <v>167528</v>
      </c>
      <c r="BH8" s="658"/>
      <c r="BI8" s="658"/>
      <c r="BJ8" s="658"/>
      <c r="BK8" s="658"/>
      <c r="BL8" s="658"/>
      <c r="BM8" s="658"/>
      <c r="BN8" s="659"/>
      <c r="BO8" s="695">
        <v>0.7</v>
      </c>
      <c r="BP8" s="695"/>
      <c r="BQ8" s="695"/>
      <c r="BR8" s="695"/>
      <c r="BS8" s="696" t="s">
        <v>129</v>
      </c>
      <c r="BT8" s="696"/>
      <c r="BU8" s="696"/>
      <c r="BV8" s="696"/>
      <c r="BW8" s="696"/>
      <c r="BX8" s="696"/>
      <c r="BY8" s="696"/>
      <c r="BZ8" s="696"/>
      <c r="CA8" s="696"/>
      <c r="CB8" s="731"/>
      <c r="CD8" s="654" t="s">
        <v>241</v>
      </c>
      <c r="CE8" s="655"/>
      <c r="CF8" s="655"/>
      <c r="CG8" s="655"/>
      <c r="CH8" s="655"/>
      <c r="CI8" s="655"/>
      <c r="CJ8" s="655"/>
      <c r="CK8" s="655"/>
      <c r="CL8" s="655"/>
      <c r="CM8" s="655"/>
      <c r="CN8" s="655"/>
      <c r="CO8" s="655"/>
      <c r="CP8" s="655"/>
      <c r="CQ8" s="656"/>
      <c r="CR8" s="657">
        <v>16590220</v>
      </c>
      <c r="CS8" s="658"/>
      <c r="CT8" s="658"/>
      <c r="CU8" s="658"/>
      <c r="CV8" s="658"/>
      <c r="CW8" s="658"/>
      <c r="CX8" s="658"/>
      <c r="CY8" s="659"/>
      <c r="CZ8" s="695">
        <v>36.299999999999997</v>
      </c>
      <c r="DA8" s="695"/>
      <c r="DB8" s="695"/>
      <c r="DC8" s="695"/>
      <c r="DD8" s="663">
        <v>59514</v>
      </c>
      <c r="DE8" s="658"/>
      <c r="DF8" s="658"/>
      <c r="DG8" s="658"/>
      <c r="DH8" s="658"/>
      <c r="DI8" s="658"/>
      <c r="DJ8" s="658"/>
      <c r="DK8" s="658"/>
      <c r="DL8" s="658"/>
      <c r="DM8" s="658"/>
      <c r="DN8" s="658"/>
      <c r="DO8" s="658"/>
      <c r="DP8" s="659"/>
      <c r="DQ8" s="663">
        <v>8820870</v>
      </c>
      <c r="DR8" s="658"/>
      <c r="DS8" s="658"/>
      <c r="DT8" s="658"/>
      <c r="DU8" s="658"/>
      <c r="DV8" s="658"/>
      <c r="DW8" s="658"/>
      <c r="DX8" s="658"/>
      <c r="DY8" s="658"/>
      <c r="DZ8" s="658"/>
      <c r="EA8" s="658"/>
      <c r="EB8" s="658"/>
      <c r="EC8" s="694"/>
    </row>
    <row r="9" spans="2:143" ht="11.25" customHeight="1" x14ac:dyDescent="0.15">
      <c r="B9" s="654" t="s">
        <v>242</v>
      </c>
      <c r="C9" s="655"/>
      <c r="D9" s="655"/>
      <c r="E9" s="655"/>
      <c r="F9" s="655"/>
      <c r="G9" s="655"/>
      <c r="H9" s="655"/>
      <c r="I9" s="655"/>
      <c r="J9" s="655"/>
      <c r="K9" s="655"/>
      <c r="L9" s="655"/>
      <c r="M9" s="655"/>
      <c r="N9" s="655"/>
      <c r="O9" s="655"/>
      <c r="P9" s="655"/>
      <c r="Q9" s="656"/>
      <c r="R9" s="657">
        <v>211286</v>
      </c>
      <c r="S9" s="658"/>
      <c r="T9" s="658"/>
      <c r="U9" s="658"/>
      <c r="V9" s="658"/>
      <c r="W9" s="658"/>
      <c r="X9" s="658"/>
      <c r="Y9" s="659"/>
      <c r="Z9" s="695">
        <v>0.4</v>
      </c>
      <c r="AA9" s="695"/>
      <c r="AB9" s="695"/>
      <c r="AC9" s="695"/>
      <c r="AD9" s="696">
        <v>211286</v>
      </c>
      <c r="AE9" s="696"/>
      <c r="AF9" s="696"/>
      <c r="AG9" s="696"/>
      <c r="AH9" s="696"/>
      <c r="AI9" s="696"/>
      <c r="AJ9" s="696"/>
      <c r="AK9" s="696"/>
      <c r="AL9" s="660">
        <v>0.8</v>
      </c>
      <c r="AM9" s="661"/>
      <c r="AN9" s="661"/>
      <c r="AO9" s="697"/>
      <c r="AP9" s="654" t="s">
        <v>243</v>
      </c>
      <c r="AQ9" s="655"/>
      <c r="AR9" s="655"/>
      <c r="AS9" s="655"/>
      <c r="AT9" s="655"/>
      <c r="AU9" s="655"/>
      <c r="AV9" s="655"/>
      <c r="AW9" s="655"/>
      <c r="AX9" s="655"/>
      <c r="AY9" s="655"/>
      <c r="AZ9" s="655"/>
      <c r="BA9" s="655"/>
      <c r="BB9" s="655"/>
      <c r="BC9" s="655"/>
      <c r="BD9" s="655"/>
      <c r="BE9" s="655"/>
      <c r="BF9" s="656"/>
      <c r="BG9" s="657">
        <v>12881444</v>
      </c>
      <c r="BH9" s="658"/>
      <c r="BI9" s="658"/>
      <c r="BJ9" s="658"/>
      <c r="BK9" s="658"/>
      <c r="BL9" s="658"/>
      <c r="BM9" s="658"/>
      <c r="BN9" s="659"/>
      <c r="BO9" s="695">
        <v>53.3</v>
      </c>
      <c r="BP9" s="695"/>
      <c r="BQ9" s="695"/>
      <c r="BR9" s="695"/>
      <c r="BS9" s="696" t="s">
        <v>129</v>
      </c>
      <c r="BT9" s="696"/>
      <c r="BU9" s="696"/>
      <c r="BV9" s="696"/>
      <c r="BW9" s="696"/>
      <c r="BX9" s="696"/>
      <c r="BY9" s="696"/>
      <c r="BZ9" s="696"/>
      <c r="CA9" s="696"/>
      <c r="CB9" s="731"/>
      <c r="CD9" s="654" t="s">
        <v>244</v>
      </c>
      <c r="CE9" s="655"/>
      <c r="CF9" s="655"/>
      <c r="CG9" s="655"/>
      <c r="CH9" s="655"/>
      <c r="CI9" s="655"/>
      <c r="CJ9" s="655"/>
      <c r="CK9" s="655"/>
      <c r="CL9" s="655"/>
      <c r="CM9" s="655"/>
      <c r="CN9" s="655"/>
      <c r="CO9" s="655"/>
      <c r="CP9" s="655"/>
      <c r="CQ9" s="656"/>
      <c r="CR9" s="657">
        <v>4521604</v>
      </c>
      <c r="CS9" s="658"/>
      <c r="CT9" s="658"/>
      <c r="CU9" s="658"/>
      <c r="CV9" s="658"/>
      <c r="CW9" s="658"/>
      <c r="CX9" s="658"/>
      <c r="CY9" s="659"/>
      <c r="CZ9" s="695">
        <v>9.9</v>
      </c>
      <c r="DA9" s="695"/>
      <c r="DB9" s="695"/>
      <c r="DC9" s="695"/>
      <c r="DD9" s="663">
        <v>32941</v>
      </c>
      <c r="DE9" s="658"/>
      <c r="DF9" s="658"/>
      <c r="DG9" s="658"/>
      <c r="DH9" s="658"/>
      <c r="DI9" s="658"/>
      <c r="DJ9" s="658"/>
      <c r="DK9" s="658"/>
      <c r="DL9" s="658"/>
      <c r="DM9" s="658"/>
      <c r="DN9" s="658"/>
      <c r="DO9" s="658"/>
      <c r="DP9" s="659"/>
      <c r="DQ9" s="663">
        <v>3484975</v>
      </c>
      <c r="DR9" s="658"/>
      <c r="DS9" s="658"/>
      <c r="DT9" s="658"/>
      <c r="DU9" s="658"/>
      <c r="DV9" s="658"/>
      <c r="DW9" s="658"/>
      <c r="DX9" s="658"/>
      <c r="DY9" s="658"/>
      <c r="DZ9" s="658"/>
      <c r="EA9" s="658"/>
      <c r="EB9" s="658"/>
      <c r="EC9" s="694"/>
    </row>
    <row r="10" spans="2:143" ht="11.25" customHeight="1" x14ac:dyDescent="0.15">
      <c r="B10" s="654" t="s">
        <v>245</v>
      </c>
      <c r="C10" s="655"/>
      <c r="D10" s="655"/>
      <c r="E10" s="655"/>
      <c r="F10" s="655"/>
      <c r="G10" s="655"/>
      <c r="H10" s="655"/>
      <c r="I10" s="655"/>
      <c r="J10" s="655"/>
      <c r="K10" s="655"/>
      <c r="L10" s="655"/>
      <c r="M10" s="655"/>
      <c r="N10" s="655"/>
      <c r="O10" s="655"/>
      <c r="P10" s="655"/>
      <c r="Q10" s="656"/>
      <c r="R10" s="657" t="s">
        <v>138</v>
      </c>
      <c r="S10" s="658"/>
      <c r="T10" s="658"/>
      <c r="U10" s="658"/>
      <c r="V10" s="658"/>
      <c r="W10" s="658"/>
      <c r="X10" s="658"/>
      <c r="Y10" s="659"/>
      <c r="Z10" s="695" t="s">
        <v>235</v>
      </c>
      <c r="AA10" s="695"/>
      <c r="AB10" s="695"/>
      <c r="AC10" s="695"/>
      <c r="AD10" s="696" t="s">
        <v>129</v>
      </c>
      <c r="AE10" s="696"/>
      <c r="AF10" s="696"/>
      <c r="AG10" s="696"/>
      <c r="AH10" s="696"/>
      <c r="AI10" s="696"/>
      <c r="AJ10" s="696"/>
      <c r="AK10" s="696"/>
      <c r="AL10" s="660" t="s">
        <v>129</v>
      </c>
      <c r="AM10" s="661"/>
      <c r="AN10" s="661"/>
      <c r="AO10" s="697"/>
      <c r="AP10" s="654" t="s">
        <v>246</v>
      </c>
      <c r="AQ10" s="655"/>
      <c r="AR10" s="655"/>
      <c r="AS10" s="655"/>
      <c r="AT10" s="655"/>
      <c r="AU10" s="655"/>
      <c r="AV10" s="655"/>
      <c r="AW10" s="655"/>
      <c r="AX10" s="655"/>
      <c r="AY10" s="655"/>
      <c r="AZ10" s="655"/>
      <c r="BA10" s="655"/>
      <c r="BB10" s="655"/>
      <c r="BC10" s="655"/>
      <c r="BD10" s="655"/>
      <c r="BE10" s="655"/>
      <c r="BF10" s="656"/>
      <c r="BG10" s="657">
        <v>342479</v>
      </c>
      <c r="BH10" s="658"/>
      <c r="BI10" s="658"/>
      <c r="BJ10" s="658"/>
      <c r="BK10" s="658"/>
      <c r="BL10" s="658"/>
      <c r="BM10" s="658"/>
      <c r="BN10" s="659"/>
      <c r="BO10" s="695">
        <v>1.4</v>
      </c>
      <c r="BP10" s="695"/>
      <c r="BQ10" s="695"/>
      <c r="BR10" s="695"/>
      <c r="BS10" s="696">
        <v>56427</v>
      </c>
      <c r="BT10" s="696"/>
      <c r="BU10" s="696"/>
      <c r="BV10" s="696"/>
      <c r="BW10" s="696"/>
      <c r="BX10" s="696"/>
      <c r="BY10" s="696"/>
      <c r="BZ10" s="696"/>
      <c r="CA10" s="696"/>
      <c r="CB10" s="731"/>
      <c r="CD10" s="654" t="s">
        <v>247</v>
      </c>
      <c r="CE10" s="655"/>
      <c r="CF10" s="655"/>
      <c r="CG10" s="655"/>
      <c r="CH10" s="655"/>
      <c r="CI10" s="655"/>
      <c r="CJ10" s="655"/>
      <c r="CK10" s="655"/>
      <c r="CL10" s="655"/>
      <c r="CM10" s="655"/>
      <c r="CN10" s="655"/>
      <c r="CO10" s="655"/>
      <c r="CP10" s="655"/>
      <c r="CQ10" s="656"/>
      <c r="CR10" s="657">
        <v>21133</v>
      </c>
      <c r="CS10" s="658"/>
      <c r="CT10" s="658"/>
      <c r="CU10" s="658"/>
      <c r="CV10" s="658"/>
      <c r="CW10" s="658"/>
      <c r="CX10" s="658"/>
      <c r="CY10" s="659"/>
      <c r="CZ10" s="695">
        <v>0</v>
      </c>
      <c r="DA10" s="695"/>
      <c r="DB10" s="695"/>
      <c r="DC10" s="695"/>
      <c r="DD10" s="663" t="s">
        <v>235</v>
      </c>
      <c r="DE10" s="658"/>
      <c r="DF10" s="658"/>
      <c r="DG10" s="658"/>
      <c r="DH10" s="658"/>
      <c r="DI10" s="658"/>
      <c r="DJ10" s="658"/>
      <c r="DK10" s="658"/>
      <c r="DL10" s="658"/>
      <c r="DM10" s="658"/>
      <c r="DN10" s="658"/>
      <c r="DO10" s="658"/>
      <c r="DP10" s="659"/>
      <c r="DQ10" s="663">
        <v>21133</v>
      </c>
      <c r="DR10" s="658"/>
      <c r="DS10" s="658"/>
      <c r="DT10" s="658"/>
      <c r="DU10" s="658"/>
      <c r="DV10" s="658"/>
      <c r="DW10" s="658"/>
      <c r="DX10" s="658"/>
      <c r="DY10" s="658"/>
      <c r="DZ10" s="658"/>
      <c r="EA10" s="658"/>
      <c r="EB10" s="658"/>
      <c r="EC10" s="694"/>
    </row>
    <row r="11" spans="2:143" ht="11.25" customHeight="1" x14ac:dyDescent="0.15">
      <c r="B11" s="654" t="s">
        <v>248</v>
      </c>
      <c r="C11" s="655"/>
      <c r="D11" s="655"/>
      <c r="E11" s="655"/>
      <c r="F11" s="655"/>
      <c r="G11" s="655"/>
      <c r="H11" s="655"/>
      <c r="I11" s="655"/>
      <c r="J11" s="655"/>
      <c r="K11" s="655"/>
      <c r="L11" s="655"/>
      <c r="M11" s="655"/>
      <c r="N11" s="655"/>
      <c r="O11" s="655"/>
      <c r="P11" s="655"/>
      <c r="Q11" s="656"/>
      <c r="R11" s="657">
        <v>2041676</v>
      </c>
      <c r="S11" s="658"/>
      <c r="T11" s="658"/>
      <c r="U11" s="658"/>
      <c r="V11" s="658"/>
      <c r="W11" s="658"/>
      <c r="X11" s="658"/>
      <c r="Y11" s="659"/>
      <c r="Z11" s="660">
        <v>4.2</v>
      </c>
      <c r="AA11" s="661"/>
      <c r="AB11" s="661"/>
      <c r="AC11" s="662"/>
      <c r="AD11" s="663">
        <v>2041676</v>
      </c>
      <c r="AE11" s="658"/>
      <c r="AF11" s="658"/>
      <c r="AG11" s="658"/>
      <c r="AH11" s="658"/>
      <c r="AI11" s="658"/>
      <c r="AJ11" s="658"/>
      <c r="AK11" s="659"/>
      <c r="AL11" s="660">
        <v>8</v>
      </c>
      <c r="AM11" s="661"/>
      <c r="AN11" s="661"/>
      <c r="AO11" s="697"/>
      <c r="AP11" s="654" t="s">
        <v>249</v>
      </c>
      <c r="AQ11" s="655"/>
      <c r="AR11" s="655"/>
      <c r="AS11" s="655"/>
      <c r="AT11" s="655"/>
      <c r="AU11" s="655"/>
      <c r="AV11" s="655"/>
      <c r="AW11" s="655"/>
      <c r="AX11" s="655"/>
      <c r="AY11" s="655"/>
      <c r="AZ11" s="655"/>
      <c r="BA11" s="655"/>
      <c r="BB11" s="655"/>
      <c r="BC11" s="655"/>
      <c r="BD11" s="655"/>
      <c r="BE11" s="655"/>
      <c r="BF11" s="656"/>
      <c r="BG11" s="657">
        <v>581172</v>
      </c>
      <c r="BH11" s="658"/>
      <c r="BI11" s="658"/>
      <c r="BJ11" s="658"/>
      <c r="BK11" s="658"/>
      <c r="BL11" s="658"/>
      <c r="BM11" s="658"/>
      <c r="BN11" s="659"/>
      <c r="BO11" s="695">
        <v>2.4</v>
      </c>
      <c r="BP11" s="695"/>
      <c r="BQ11" s="695"/>
      <c r="BR11" s="695"/>
      <c r="BS11" s="696">
        <v>93092</v>
      </c>
      <c r="BT11" s="696"/>
      <c r="BU11" s="696"/>
      <c r="BV11" s="696"/>
      <c r="BW11" s="696"/>
      <c r="BX11" s="696"/>
      <c r="BY11" s="696"/>
      <c r="BZ11" s="696"/>
      <c r="CA11" s="696"/>
      <c r="CB11" s="731"/>
      <c r="CD11" s="654" t="s">
        <v>250</v>
      </c>
      <c r="CE11" s="655"/>
      <c r="CF11" s="655"/>
      <c r="CG11" s="655"/>
      <c r="CH11" s="655"/>
      <c r="CI11" s="655"/>
      <c r="CJ11" s="655"/>
      <c r="CK11" s="655"/>
      <c r="CL11" s="655"/>
      <c r="CM11" s="655"/>
      <c r="CN11" s="655"/>
      <c r="CO11" s="655"/>
      <c r="CP11" s="655"/>
      <c r="CQ11" s="656"/>
      <c r="CR11" s="657">
        <v>30894</v>
      </c>
      <c r="CS11" s="658"/>
      <c r="CT11" s="658"/>
      <c r="CU11" s="658"/>
      <c r="CV11" s="658"/>
      <c r="CW11" s="658"/>
      <c r="CX11" s="658"/>
      <c r="CY11" s="659"/>
      <c r="CZ11" s="695">
        <v>0.1</v>
      </c>
      <c r="DA11" s="695"/>
      <c r="DB11" s="695"/>
      <c r="DC11" s="695"/>
      <c r="DD11" s="663" t="s">
        <v>129</v>
      </c>
      <c r="DE11" s="658"/>
      <c r="DF11" s="658"/>
      <c r="DG11" s="658"/>
      <c r="DH11" s="658"/>
      <c r="DI11" s="658"/>
      <c r="DJ11" s="658"/>
      <c r="DK11" s="658"/>
      <c r="DL11" s="658"/>
      <c r="DM11" s="658"/>
      <c r="DN11" s="658"/>
      <c r="DO11" s="658"/>
      <c r="DP11" s="659"/>
      <c r="DQ11" s="663">
        <v>22212</v>
      </c>
      <c r="DR11" s="658"/>
      <c r="DS11" s="658"/>
      <c r="DT11" s="658"/>
      <c r="DU11" s="658"/>
      <c r="DV11" s="658"/>
      <c r="DW11" s="658"/>
      <c r="DX11" s="658"/>
      <c r="DY11" s="658"/>
      <c r="DZ11" s="658"/>
      <c r="EA11" s="658"/>
      <c r="EB11" s="658"/>
      <c r="EC11" s="694"/>
    </row>
    <row r="12" spans="2:143" ht="11.25" customHeight="1" x14ac:dyDescent="0.15">
      <c r="B12" s="654" t="s">
        <v>251</v>
      </c>
      <c r="C12" s="655"/>
      <c r="D12" s="655"/>
      <c r="E12" s="655"/>
      <c r="F12" s="655"/>
      <c r="G12" s="655"/>
      <c r="H12" s="655"/>
      <c r="I12" s="655"/>
      <c r="J12" s="655"/>
      <c r="K12" s="655"/>
      <c r="L12" s="655"/>
      <c r="M12" s="655"/>
      <c r="N12" s="655"/>
      <c r="O12" s="655"/>
      <c r="P12" s="655"/>
      <c r="Q12" s="656"/>
      <c r="R12" s="657">
        <v>4056</v>
      </c>
      <c r="S12" s="658"/>
      <c r="T12" s="658"/>
      <c r="U12" s="658"/>
      <c r="V12" s="658"/>
      <c r="W12" s="658"/>
      <c r="X12" s="658"/>
      <c r="Y12" s="659"/>
      <c r="Z12" s="695">
        <v>0</v>
      </c>
      <c r="AA12" s="695"/>
      <c r="AB12" s="695"/>
      <c r="AC12" s="695"/>
      <c r="AD12" s="696">
        <v>4056</v>
      </c>
      <c r="AE12" s="696"/>
      <c r="AF12" s="696"/>
      <c r="AG12" s="696"/>
      <c r="AH12" s="696"/>
      <c r="AI12" s="696"/>
      <c r="AJ12" s="696"/>
      <c r="AK12" s="696"/>
      <c r="AL12" s="660">
        <v>0</v>
      </c>
      <c r="AM12" s="661"/>
      <c r="AN12" s="661"/>
      <c r="AO12" s="697"/>
      <c r="AP12" s="654" t="s">
        <v>252</v>
      </c>
      <c r="AQ12" s="655"/>
      <c r="AR12" s="655"/>
      <c r="AS12" s="655"/>
      <c r="AT12" s="655"/>
      <c r="AU12" s="655"/>
      <c r="AV12" s="655"/>
      <c r="AW12" s="655"/>
      <c r="AX12" s="655"/>
      <c r="AY12" s="655"/>
      <c r="AZ12" s="655"/>
      <c r="BA12" s="655"/>
      <c r="BB12" s="655"/>
      <c r="BC12" s="655"/>
      <c r="BD12" s="655"/>
      <c r="BE12" s="655"/>
      <c r="BF12" s="656"/>
      <c r="BG12" s="657">
        <v>7794313</v>
      </c>
      <c r="BH12" s="658"/>
      <c r="BI12" s="658"/>
      <c r="BJ12" s="658"/>
      <c r="BK12" s="658"/>
      <c r="BL12" s="658"/>
      <c r="BM12" s="658"/>
      <c r="BN12" s="659"/>
      <c r="BO12" s="695">
        <v>32.299999999999997</v>
      </c>
      <c r="BP12" s="695"/>
      <c r="BQ12" s="695"/>
      <c r="BR12" s="695"/>
      <c r="BS12" s="696" t="s">
        <v>235</v>
      </c>
      <c r="BT12" s="696"/>
      <c r="BU12" s="696"/>
      <c r="BV12" s="696"/>
      <c r="BW12" s="696"/>
      <c r="BX12" s="696"/>
      <c r="BY12" s="696"/>
      <c r="BZ12" s="696"/>
      <c r="CA12" s="696"/>
      <c r="CB12" s="731"/>
      <c r="CD12" s="654" t="s">
        <v>253</v>
      </c>
      <c r="CE12" s="655"/>
      <c r="CF12" s="655"/>
      <c r="CG12" s="655"/>
      <c r="CH12" s="655"/>
      <c r="CI12" s="655"/>
      <c r="CJ12" s="655"/>
      <c r="CK12" s="655"/>
      <c r="CL12" s="655"/>
      <c r="CM12" s="655"/>
      <c r="CN12" s="655"/>
      <c r="CO12" s="655"/>
      <c r="CP12" s="655"/>
      <c r="CQ12" s="656"/>
      <c r="CR12" s="657">
        <v>199516</v>
      </c>
      <c r="CS12" s="658"/>
      <c r="CT12" s="658"/>
      <c r="CU12" s="658"/>
      <c r="CV12" s="658"/>
      <c r="CW12" s="658"/>
      <c r="CX12" s="658"/>
      <c r="CY12" s="659"/>
      <c r="CZ12" s="695">
        <v>0.4</v>
      </c>
      <c r="DA12" s="695"/>
      <c r="DB12" s="695"/>
      <c r="DC12" s="695"/>
      <c r="DD12" s="663" t="s">
        <v>129</v>
      </c>
      <c r="DE12" s="658"/>
      <c r="DF12" s="658"/>
      <c r="DG12" s="658"/>
      <c r="DH12" s="658"/>
      <c r="DI12" s="658"/>
      <c r="DJ12" s="658"/>
      <c r="DK12" s="658"/>
      <c r="DL12" s="658"/>
      <c r="DM12" s="658"/>
      <c r="DN12" s="658"/>
      <c r="DO12" s="658"/>
      <c r="DP12" s="659"/>
      <c r="DQ12" s="663">
        <v>192732</v>
      </c>
      <c r="DR12" s="658"/>
      <c r="DS12" s="658"/>
      <c r="DT12" s="658"/>
      <c r="DU12" s="658"/>
      <c r="DV12" s="658"/>
      <c r="DW12" s="658"/>
      <c r="DX12" s="658"/>
      <c r="DY12" s="658"/>
      <c r="DZ12" s="658"/>
      <c r="EA12" s="658"/>
      <c r="EB12" s="658"/>
      <c r="EC12" s="694"/>
    </row>
    <row r="13" spans="2:143" ht="11.25" customHeight="1" x14ac:dyDescent="0.15">
      <c r="B13" s="654" t="s">
        <v>254</v>
      </c>
      <c r="C13" s="655"/>
      <c r="D13" s="655"/>
      <c r="E13" s="655"/>
      <c r="F13" s="655"/>
      <c r="G13" s="655"/>
      <c r="H13" s="655"/>
      <c r="I13" s="655"/>
      <c r="J13" s="655"/>
      <c r="K13" s="655"/>
      <c r="L13" s="655"/>
      <c r="M13" s="655"/>
      <c r="N13" s="655"/>
      <c r="O13" s="655"/>
      <c r="P13" s="655"/>
      <c r="Q13" s="656"/>
      <c r="R13" s="657" t="s">
        <v>138</v>
      </c>
      <c r="S13" s="658"/>
      <c r="T13" s="658"/>
      <c r="U13" s="658"/>
      <c r="V13" s="658"/>
      <c r="W13" s="658"/>
      <c r="X13" s="658"/>
      <c r="Y13" s="659"/>
      <c r="Z13" s="695" t="s">
        <v>138</v>
      </c>
      <c r="AA13" s="695"/>
      <c r="AB13" s="695"/>
      <c r="AC13" s="695"/>
      <c r="AD13" s="696" t="s">
        <v>129</v>
      </c>
      <c r="AE13" s="696"/>
      <c r="AF13" s="696"/>
      <c r="AG13" s="696"/>
      <c r="AH13" s="696"/>
      <c r="AI13" s="696"/>
      <c r="AJ13" s="696"/>
      <c r="AK13" s="696"/>
      <c r="AL13" s="660" t="s">
        <v>129</v>
      </c>
      <c r="AM13" s="661"/>
      <c r="AN13" s="661"/>
      <c r="AO13" s="697"/>
      <c r="AP13" s="654" t="s">
        <v>255</v>
      </c>
      <c r="AQ13" s="655"/>
      <c r="AR13" s="655"/>
      <c r="AS13" s="655"/>
      <c r="AT13" s="655"/>
      <c r="AU13" s="655"/>
      <c r="AV13" s="655"/>
      <c r="AW13" s="655"/>
      <c r="AX13" s="655"/>
      <c r="AY13" s="655"/>
      <c r="AZ13" s="655"/>
      <c r="BA13" s="655"/>
      <c r="BB13" s="655"/>
      <c r="BC13" s="655"/>
      <c r="BD13" s="655"/>
      <c r="BE13" s="655"/>
      <c r="BF13" s="656"/>
      <c r="BG13" s="657">
        <v>7698137</v>
      </c>
      <c r="BH13" s="658"/>
      <c r="BI13" s="658"/>
      <c r="BJ13" s="658"/>
      <c r="BK13" s="658"/>
      <c r="BL13" s="658"/>
      <c r="BM13" s="658"/>
      <c r="BN13" s="659"/>
      <c r="BO13" s="695">
        <v>31.9</v>
      </c>
      <c r="BP13" s="695"/>
      <c r="BQ13" s="695"/>
      <c r="BR13" s="695"/>
      <c r="BS13" s="696" t="s">
        <v>129</v>
      </c>
      <c r="BT13" s="696"/>
      <c r="BU13" s="696"/>
      <c r="BV13" s="696"/>
      <c r="BW13" s="696"/>
      <c r="BX13" s="696"/>
      <c r="BY13" s="696"/>
      <c r="BZ13" s="696"/>
      <c r="CA13" s="696"/>
      <c r="CB13" s="731"/>
      <c r="CD13" s="654" t="s">
        <v>256</v>
      </c>
      <c r="CE13" s="655"/>
      <c r="CF13" s="655"/>
      <c r="CG13" s="655"/>
      <c r="CH13" s="655"/>
      <c r="CI13" s="655"/>
      <c r="CJ13" s="655"/>
      <c r="CK13" s="655"/>
      <c r="CL13" s="655"/>
      <c r="CM13" s="655"/>
      <c r="CN13" s="655"/>
      <c r="CO13" s="655"/>
      <c r="CP13" s="655"/>
      <c r="CQ13" s="656"/>
      <c r="CR13" s="657">
        <v>4867029</v>
      </c>
      <c r="CS13" s="658"/>
      <c r="CT13" s="658"/>
      <c r="CU13" s="658"/>
      <c r="CV13" s="658"/>
      <c r="CW13" s="658"/>
      <c r="CX13" s="658"/>
      <c r="CY13" s="659"/>
      <c r="CZ13" s="695">
        <v>10.7</v>
      </c>
      <c r="DA13" s="695"/>
      <c r="DB13" s="695"/>
      <c r="DC13" s="695"/>
      <c r="DD13" s="663">
        <v>2110399</v>
      </c>
      <c r="DE13" s="658"/>
      <c r="DF13" s="658"/>
      <c r="DG13" s="658"/>
      <c r="DH13" s="658"/>
      <c r="DI13" s="658"/>
      <c r="DJ13" s="658"/>
      <c r="DK13" s="658"/>
      <c r="DL13" s="658"/>
      <c r="DM13" s="658"/>
      <c r="DN13" s="658"/>
      <c r="DO13" s="658"/>
      <c r="DP13" s="659"/>
      <c r="DQ13" s="663">
        <v>3643836</v>
      </c>
      <c r="DR13" s="658"/>
      <c r="DS13" s="658"/>
      <c r="DT13" s="658"/>
      <c r="DU13" s="658"/>
      <c r="DV13" s="658"/>
      <c r="DW13" s="658"/>
      <c r="DX13" s="658"/>
      <c r="DY13" s="658"/>
      <c r="DZ13" s="658"/>
      <c r="EA13" s="658"/>
      <c r="EB13" s="658"/>
      <c r="EC13" s="694"/>
    </row>
    <row r="14" spans="2:143" ht="11.25" customHeight="1" x14ac:dyDescent="0.15">
      <c r="B14" s="654" t="s">
        <v>257</v>
      </c>
      <c r="C14" s="655"/>
      <c r="D14" s="655"/>
      <c r="E14" s="655"/>
      <c r="F14" s="655"/>
      <c r="G14" s="655"/>
      <c r="H14" s="655"/>
      <c r="I14" s="655"/>
      <c r="J14" s="655"/>
      <c r="K14" s="655"/>
      <c r="L14" s="655"/>
      <c r="M14" s="655"/>
      <c r="N14" s="655"/>
      <c r="O14" s="655"/>
      <c r="P14" s="655"/>
      <c r="Q14" s="656"/>
      <c r="R14" s="657">
        <v>516</v>
      </c>
      <c r="S14" s="658"/>
      <c r="T14" s="658"/>
      <c r="U14" s="658"/>
      <c r="V14" s="658"/>
      <c r="W14" s="658"/>
      <c r="X14" s="658"/>
      <c r="Y14" s="659"/>
      <c r="Z14" s="695">
        <v>0</v>
      </c>
      <c r="AA14" s="695"/>
      <c r="AB14" s="695"/>
      <c r="AC14" s="695"/>
      <c r="AD14" s="696">
        <v>516</v>
      </c>
      <c r="AE14" s="696"/>
      <c r="AF14" s="696"/>
      <c r="AG14" s="696"/>
      <c r="AH14" s="696"/>
      <c r="AI14" s="696"/>
      <c r="AJ14" s="696"/>
      <c r="AK14" s="696"/>
      <c r="AL14" s="660">
        <v>0</v>
      </c>
      <c r="AM14" s="661"/>
      <c r="AN14" s="661"/>
      <c r="AO14" s="697"/>
      <c r="AP14" s="654" t="s">
        <v>258</v>
      </c>
      <c r="AQ14" s="655"/>
      <c r="AR14" s="655"/>
      <c r="AS14" s="655"/>
      <c r="AT14" s="655"/>
      <c r="AU14" s="655"/>
      <c r="AV14" s="655"/>
      <c r="AW14" s="655"/>
      <c r="AX14" s="655"/>
      <c r="AY14" s="655"/>
      <c r="AZ14" s="655"/>
      <c r="BA14" s="655"/>
      <c r="BB14" s="655"/>
      <c r="BC14" s="655"/>
      <c r="BD14" s="655"/>
      <c r="BE14" s="655"/>
      <c r="BF14" s="656"/>
      <c r="BG14" s="657">
        <v>50409</v>
      </c>
      <c r="BH14" s="658"/>
      <c r="BI14" s="658"/>
      <c r="BJ14" s="658"/>
      <c r="BK14" s="658"/>
      <c r="BL14" s="658"/>
      <c r="BM14" s="658"/>
      <c r="BN14" s="659"/>
      <c r="BO14" s="695">
        <v>0.2</v>
      </c>
      <c r="BP14" s="695"/>
      <c r="BQ14" s="695"/>
      <c r="BR14" s="695"/>
      <c r="BS14" s="696" t="s">
        <v>129</v>
      </c>
      <c r="BT14" s="696"/>
      <c r="BU14" s="696"/>
      <c r="BV14" s="696"/>
      <c r="BW14" s="696"/>
      <c r="BX14" s="696"/>
      <c r="BY14" s="696"/>
      <c r="BZ14" s="696"/>
      <c r="CA14" s="696"/>
      <c r="CB14" s="731"/>
      <c r="CD14" s="654" t="s">
        <v>259</v>
      </c>
      <c r="CE14" s="655"/>
      <c r="CF14" s="655"/>
      <c r="CG14" s="655"/>
      <c r="CH14" s="655"/>
      <c r="CI14" s="655"/>
      <c r="CJ14" s="655"/>
      <c r="CK14" s="655"/>
      <c r="CL14" s="655"/>
      <c r="CM14" s="655"/>
      <c r="CN14" s="655"/>
      <c r="CO14" s="655"/>
      <c r="CP14" s="655"/>
      <c r="CQ14" s="656"/>
      <c r="CR14" s="657">
        <v>1406287</v>
      </c>
      <c r="CS14" s="658"/>
      <c r="CT14" s="658"/>
      <c r="CU14" s="658"/>
      <c r="CV14" s="658"/>
      <c r="CW14" s="658"/>
      <c r="CX14" s="658"/>
      <c r="CY14" s="659"/>
      <c r="CZ14" s="695">
        <v>3.1</v>
      </c>
      <c r="DA14" s="695"/>
      <c r="DB14" s="695"/>
      <c r="DC14" s="695"/>
      <c r="DD14" s="663">
        <v>116887</v>
      </c>
      <c r="DE14" s="658"/>
      <c r="DF14" s="658"/>
      <c r="DG14" s="658"/>
      <c r="DH14" s="658"/>
      <c r="DI14" s="658"/>
      <c r="DJ14" s="658"/>
      <c r="DK14" s="658"/>
      <c r="DL14" s="658"/>
      <c r="DM14" s="658"/>
      <c r="DN14" s="658"/>
      <c r="DO14" s="658"/>
      <c r="DP14" s="659"/>
      <c r="DQ14" s="663">
        <v>1296232</v>
      </c>
      <c r="DR14" s="658"/>
      <c r="DS14" s="658"/>
      <c r="DT14" s="658"/>
      <c r="DU14" s="658"/>
      <c r="DV14" s="658"/>
      <c r="DW14" s="658"/>
      <c r="DX14" s="658"/>
      <c r="DY14" s="658"/>
      <c r="DZ14" s="658"/>
      <c r="EA14" s="658"/>
      <c r="EB14" s="658"/>
      <c r="EC14" s="694"/>
    </row>
    <row r="15" spans="2:143" ht="11.25" customHeight="1" x14ac:dyDescent="0.15">
      <c r="B15" s="654" t="s">
        <v>260</v>
      </c>
      <c r="C15" s="655"/>
      <c r="D15" s="655"/>
      <c r="E15" s="655"/>
      <c r="F15" s="655"/>
      <c r="G15" s="655"/>
      <c r="H15" s="655"/>
      <c r="I15" s="655"/>
      <c r="J15" s="655"/>
      <c r="K15" s="655"/>
      <c r="L15" s="655"/>
      <c r="M15" s="655"/>
      <c r="N15" s="655"/>
      <c r="O15" s="655"/>
      <c r="P15" s="655"/>
      <c r="Q15" s="656"/>
      <c r="R15" s="657" t="s">
        <v>235</v>
      </c>
      <c r="S15" s="658"/>
      <c r="T15" s="658"/>
      <c r="U15" s="658"/>
      <c r="V15" s="658"/>
      <c r="W15" s="658"/>
      <c r="X15" s="658"/>
      <c r="Y15" s="659"/>
      <c r="Z15" s="695" t="s">
        <v>129</v>
      </c>
      <c r="AA15" s="695"/>
      <c r="AB15" s="695"/>
      <c r="AC15" s="695"/>
      <c r="AD15" s="696" t="s">
        <v>129</v>
      </c>
      <c r="AE15" s="696"/>
      <c r="AF15" s="696"/>
      <c r="AG15" s="696"/>
      <c r="AH15" s="696"/>
      <c r="AI15" s="696"/>
      <c r="AJ15" s="696"/>
      <c r="AK15" s="696"/>
      <c r="AL15" s="660" t="s">
        <v>235</v>
      </c>
      <c r="AM15" s="661"/>
      <c r="AN15" s="661"/>
      <c r="AO15" s="697"/>
      <c r="AP15" s="654" t="s">
        <v>261</v>
      </c>
      <c r="AQ15" s="655"/>
      <c r="AR15" s="655"/>
      <c r="AS15" s="655"/>
      <c r="AT15" s="655"/>
      <c r="AU15" s="655"/>
      <c r="AV15" s="655"/>
      <c r="AW15" s="655"/>
      <c r="AX15" s="655"/>
      <c r="AY15" s="655"/>
      <c r="AZ15" s="655"/>
      <c r="BA15" s="655"/>
      <c r="BB15" s="655"/>
      <c r="BC15" s="655"/>
      <c r="BD15" s="655"/>
      <c r="BE15" s="655"/>
      <c r="BF15" s="656"/>
      <c r="BG15" s="657">
        <v>273264</v>
      </c>
      <c r="BH15" s="658"/>
      <c r="BI15" s="658"/>
      <c r="BJ15" s="658"/>
      <c r="BK15" s="658"/>
      <c r="BL15" s="658"/>
      <c r="BM15" s="658"/>
      <c r="BN15" s="659"/>
      <c r="BO15" s="695">
        <v>1.1000000000000001</v>
      </c>
      <c r="BP15" s="695"/>
      <c r="BQ15" s="695"/>
      <c r="BR15" s="695"/>
      <c r="BS15" s="696" t="s">
        <v>129</v>
      </c>
      <c r="BT15" s="696"/>
      <c r="BU15" s="696"/>
      <c r="BV15" s="696"/>
      <c r="BW15" s="696"/>
      <c r="BX15" s="696"/>
      <c r="BY15" s="696"/>
      <c r="BZ15" s="696"/>
      <c r="CA15" s="696"/>
      <c r="CB15" s="731"/>
      <c r="CD15" s="654" t="s">
        <v>262</v>
      </c>
      <c r="CE15" s="655"/>
      <c r="CF15" s="655"/>
      <c r="CG15" s="655"/>
      <c r="CH15" s="655"/>
      <c r="CI15" s="655"/>
      <c r="CJ15" s="655"/>
      <c r="CK15" s="655"/>
      <c r="CL15" s="655"/>
      <c r="CM15" s="655"/>
      <c r="CN15" s="655"/>
      <c r="CO15" s="655"/>
      <c r="CP15" s="655"/>
      <c r="CQ15" s="656"/>
      <c r="CR15" s="657">
        <v>5596983</v>
      </c>
      <c r="CS15" s="658"/>
      <c r="CT15" s="658"/>
      <c r="CU15" s="658"/>
      <c r="CV15" s="658"/>
      <c r="CW15" s="658"/>
      <c r="CX15" s="658"/>
      <c r="CY15" s="659"/>
      <c r="CZ15" s="695">
        <v>12.3</v>
      </c>
      <c r="DA15" s="695"/>
      <c r="DB15" s="695"/>
      <c r="DC15" s="695"/>
      <c r="DD15" s="663">
        <v>2103906</v>
      </c>
      <c r="DE15" s="658"/>
      <c r="DF15" s="658"/>
      <c r="DG15" s="658"/>
      <c r="DH15" s="658"/>
      <c r="DI15" s="658"/>
      <c r="DJ15" s="658"/>
      <c r="DK15" s="658"/>
      <c r="DL15" s="658"/>
      <c r="DM15" s="658"/>
      <c r="DN15" s="658"/>
      <c r="DO15" s="658"/>
      <c r="DP15" s="659"/>
      <c r="DQ15" s="663">
        <v>3029792</v>
      </c>
      <c r="DR15" s="658"/>
      <c r="DS15" s="658"/>
      <c r="DT15" s="658"/>
      <c r="DU15" s="658"/>
      <c r="DV15" s="658"/>
      <c r="DW15" s="658"/>
      <c r="DX15" s="658"/>
      <c r="DY15" s="658"/>
      <c r="DZ15" s="658"/>
      <c r="EA15" s="658"/>
      <c r="EB15" s="658"/>
      <c r="EC15" s="694"/>
    </row>
    <row r="16" spans="2:143" ht="11.25" customHeight="1" x14ac:dyDescent="0.15">
      <c r="B16" s="654" t="s">
        <v>263</v>
      </c>
      <c r="C16" s="655"/>
      <c r="D16" s="655"/>
      <c r="E16" s="655"/>
      <c r="F16" s="655"/>
      <c r="G16" s="655"/>
      <c r="H16" s="655"/>
      <c r="I16" s="655"/>
      <c r="J16" s="655"/>
      <c r="K16" s="655"/>
      <c r="L16" s="655"/>
      <c r="M16" s="655"/>
      <c r="N16" s="655"/>
      <c r="O16" s="655"/>
      <c r="P16" s="655"/>
      <c r="Q16" s="656"/>
      <c r="R16" s="657">
        <v>33106</v>
      </c>
      <c r="S16" s="658"/>
      <c r="T16" s="658"/>
      <c r="U16" s="658"/>
      <c r="V16" s="658"/>
      <c r="W16" s="658"/>
      <c r="X16" s="658"/>
      <c r="Y16" s="659"/>
      <c r="Z16" s="695">
        <v>0.1</v>
      </c>
      <c r="AA16" s="695"/>
      <c r="AB16" s="695"/>
      <c r="AC16" s="695"/>
      <c r="AD16" s="696">
        <v>33106</v>
      </c>
      <c r="AE16" s="696"/>
      <c r="AF16" s="696"/>
      <c r="AG16" s="696"/>
      <c r="AH16" s="696"/>
      <c r="AI16" s="696"/>
      <c r="AJ16" s="696"/>
      <c r="AK16" s="696"/>
      <c r="AL16" s="660">
        <v>0.1</v>
      </c>
      <c r="AM16" s="661"/>
      <c r="AN16" s="661"/>
      <c r="AO16" s="697"/>
      <c r="AP16" s="654" t="s">
        <v>264</v>
      </c>
      <c r="AQ16" s="655"/>
      <c r="AR16" s="655"/>
      <c r="AS16" s="655"/>
      <c r="AT16" s="655"/>
      <c r="AU16" s="655"/>
      <c r="AV16" s="655"/>
      <c r="AW16" s="655"/>
      <c r="AX16" s="655"/>
      <c r="AY16" s="655"/>
      <c r="AZ16" s="655"/>
      <c r="BA16" s="655"/>
      <c r="BB16" s="655"/>
      <c r="BC16" s="655"/>
      <c r="BD16" s="655"/>
      <c r="BE16" s="655"/>
      <c r="BF16" s="656"/>
      <c r="BG16" s="657" t="s">
        <v>265</v>
      </c>
      <c r="BH16" s="658"/>
      <c r="BI16" s="658"/>
      <c r="BJ16" s="658"/>
      <c r="BK16" s="658"/>
      <c r="BL16" s="658"/>
      <c r="BM16" s="658"/>
      <c r="BN16" s="659"/>
      <c r="BO16" s="695" t="s">
        <v>138</v>
      </c>
      <c r="BP16" s="695"/>
      <c r="BQ16" s="695"/>
      <c r="BR16" s="695"/>
      <c r="BS16" s="696" t="s">
        <v>235</v>
      </c>
      <c r="BT16" s="696"/>
      <c r="BU16" s="696"/>
      <c r="BV16" s="696"/>
      <c r="BW16" s="696"/>
      <c r="BX16" s="696"/>
      <c r="BY16" s="696"/>
      <c r="BZ16" s="696"/>
      <c r="CA16" s="696"/>
      <c r="CB16" s="731"/>
      <c r="CD16" s="654" t="s">
        <v>266</v>
      </c>
      <c r="CE16" s="655"/>
      <c r="CF16" s="655"/>
      <c r="CG16" s="655"/>
      <c r="CH16" s="655"/>
      <c r="CI16" s="655"/>
      <c r="CJ16" s="655"/>
      <c r="CK16" s="655"/>
      <c r="CL16" s="655"/>
      <c r="CM16" s="655"/>
      <c r="CN16" s="655"/>
      <c r="CO16" s="655"/>
      <c r="CP16" s="655"/>
      <c r="CQ16" s="656"/>
      <c r="CR16" s="657" t="s">
        <v>235</v>
      </c>
      <c r="CS16" s="658"/>
      <c r="CT16" s="658"/>
      <c r="CU16" s="658"/>
      <c r="CV16" s="658"/>
      <c r="CW16" s="658"/>
      <c r="CX16" s="658"/>
      <c r="CY16" s="659"/>
      <c r="CZ16" s="695" t="s">
        <v>235</v>
      </c>
      <c r="DA16" s="695"/>
      <c r="DB16" s="695"/>
      <c r="DC16" s="695"/>
      <c r="DD16" s="663" t="s">
        <v>235</v>
      </c>
      <c r="DE16" s="658"/>
      <c r="DF16" s="658"/>
      <c r="DG16" s="658"/>
      <c r="DH16" s="658"/>
      <c r="DI16" s="658"/>
      <c r="DJ16" s="658"/>
      <c r="DK16" s="658"/>
      <c r="DL16" s="658"/>
      <c r="DM16" s="658"/>
      <c r="DN16" s="658"/>
      <c r="DO16" s="658"/>
      <c r="DP16" s="659"/>
      <c r="DQ16" s="663" t="s">
        <v>235</v>
      </c>
      <c r="DR16" s="658"/>
      <c r="DS16" s="658"/>
      <c r="DT16" s="658"/>
      <c r="DU16" s="658"/>
      <c r="DV16" s="658"/>
      <c r="DW16" s="658"/>
      <c r="DX16" s="658"/>
      <c r="DY16" s="658"/>
      <c r="DZ16" s="658"/>
      <c r="EA16" s="658"/>
      <c r="EB16" s="658"/>
      <c r="EC16" s="694"/>
    </row>
    <row r="17" spans="2:133" ht="11.25" customHeight="1" x14ac:dyDescent="0.15">
      <c r="B17" s="654" t="s">
        <v>267</v>
      </c>
      <c r="C17" s="655"/>
      <c r="D17" s="655"/>
      <c r="E17" s="655"/>
      <c r="F17" s="655"/>
      <c r="G17" s="655"/>
      <c r="H17" s="655"/>
      <c r="I17" s="655"/>
      <c r="J17" s="655"/>
      <c r="K17" s="655"/>
      <c r="L17" s="655"/>
      <c r="M17" s="655"/>
      <c r="N17" s="655"/>
      <c r="O17" s="655"/>
      <c r="P17" s="655"/>
      <c r="Q17" s="656"/>
      <c r="R17" s="657">
        <v>126583</v>
      </c>
      <c r="S17" s="658"/>
      <c r="T17" s="658"/>
      <c r="U17" s="658"/>
      <c r="V17" s="658"/>
      <c r="W17" s="658"/>
      <c r="X17" s="658"/>
      <c r="Y17" s="659"/>
      <c r="Z17" s="695">
        <v>0.3</v>
      </c>
      <c r="AA17" s="695"/>
      <c r="AB17" s="695"/>
      <c r="AC17" s="695"/>
      <c r="AD17" s="696">
        <v>126583</v>
      </c>
      <c r="AE17" s="696"/>
      <c r="AF17" s="696"/>
      <c r="AG17" s="696"/>
      <c r="AH17" s="696"/>
      <c r="AI17" s="696"/>
      <c r="AJ17" s="696"/>
      <c r="AK17" s="696"/>
      <c r="AL17" s="660">
        <v>0.5</v>
      </c>
      <c r="AM17" s="661"/>
      <c r="AN17" s="661"/>
      <c r="AO17" s="697"/>
      <c r="AP17" s="654" t="s">
        <v>268</v>
      </c>
      <c r="AQ17" s="655"/>
      <c r="AR17" s="655"/>
      <c r="AS17" s="655"/>
      <c r="AT17" s="655"/>
      <c r="AU17" s="655"/>
      <c r="AV17" s="655"/>
      <c r="AW17" s="655"/>
      <c r="AX17" s="655"/>
      <c r="AY17" s="655"/>
      <c r="AZ17" s="655"/>
      <c r="BA17" s="655"/>
      <c r="BB17" s="655"/>
      <c r="BC17" s="655"/>
      <c r="BD17" s="655"/>
      <c r="BE17" s="655"/>
      <c r="BF17" s="656"/>
      <c r="BG17" s="657" t="s">
        <v>129</v>
      </c>
      <c r="BH17" s="658"/>
      <c r="BI17" s="658"/>
      <c r="BJ17" s="658"/>
      <c r="BK17" s="658"/>
      <c r="BL17" s="658"/>
      <c r="BM17" s="658"/>
      <c r="BN17" s="659"/>
      <c r="BO17" s="695" t="s">
        <v>129</v>
      </c>
      <c r="BP17" s="695"/>
      <c r="BQ17" s="695"/>
      <c r="BR17" s="695"/>
      <c r="BS17" s="696" t="s">
        <v>265</v>
      </c>
      <c r="BT17" s="696"/>
      <c r="BU17" s="696"/>
      <c r="BV17" s="696"/>
      <c r="BW17" s="696"/>
      <c r="BX17" s="696"/>
      <c r="BY17" s="696"/>
      <c r="BZ17" s="696"/>
      <c r="CA17" s="696"/>
      <c r="CB17" s="731"/>
      <c r="CD17" s="654" t="s">
        <v>269</v>
      </c>
      <c r="CE17" s="655"/>
      <c r="CF17" s="655"/>
      <c r="CG17" s="655"/>
      <c r="CH17" s="655"/>
      <c r="CI17" s="655"/>
      <c r="CJ17" s="655"/>
      <c r="CK17" s="655"/>
      <c r="CL17" s="655"/>
      <c r="CM17" s="655"/>
      <c r="CN17" s="655"/>
      <c r="CO17" s="655"/>
      <c r="CP17" s="655"/>
      <c r="CQ17" s="656"/>
      <c r="CR17" s="657">
        <v>4515932</v>
      </c>
      <c r="CS17" s="658"/>
      <c r="CT17" s="658"/>
      <c r="CU17" s="658"/>
      <c r="CV17" s="658"/>
      <c r="CW17" s="658"/>
      <c r="CX17" s="658"/>
      <c r="CY17" s="659"/>
      <c r="CZ17" s="695">
        <v>9.9</v>
      </c>
      <c r="DA17" s="695"/>
      <c r="DB17" s="695"/>
      <c r="DC17" s="695"/>
      <c r="DD17" s="663" t="s">
        <v>235</v>
      </c>
      <c r="DE17" s="658"/>
      <c r="DF17" s="658"/>
      <c r="DG17" s="658"/>
      <c r="DH17" s="658"/>
      <c r="DI17" s="658"/>
      <c r="DJ17" s="658"/>
      <c r="DK17" s="658"/>
      <c r="DL17" s="658"/>
      <c r="DM17" s="658"/>
      <c r="DN17" s="658"/>
      <c r="DO17" s="658"/>
      <c r="DP17" s="659"/>
      <c r="DQ17" s="663">
        <v>4167151</v>
      </c>
      <c r="DR17" s="658"/>
      <c r="DS17" s="658"/>
      <c r="DT17" s="658"/>
      <c r="DU17" s="658"/>
      <c r="DV17" s="658"/>
      <c r="DW17" s="658"/>
      <c r="DX17" s="658"/>
      <c r="DY17" s="658"/>
      <c r="DZ17" s="658"/>
      <c r="EA17" s="658"/>
      <c r="EB17" s="658"/>
      <c r="EC17" s="694"/>
    </row>
    <row r="18" spans="2:133" ht="11.25" customHeight="1" x14ac:dyDescent="0.15">
      <c r="B18" s="654" t="s">
        <v>270</v>
      </c>
      <c r="C18" s="655"/>
      <c r="D18" s="655"/>
      <c r="E18" s="655"/>
      <c r="F18" s="655"/>
      <c r="G18" s="655"/>
      <c r="H18" s="655"/>
      <c r="I18" s="655"/>
      <c r="J18" s="655"/>
      <c r="K18" s="655"/>
      <c r="L18" s="655"/>
      <c r="M18" s="655"/>
      <c r="N18" s="655"/>
      <c r="O18" s="655"/>
      <c r="P18" s="655"/>
      <c r="Q18" s="656"/>
      <c r="R18" s="657">
        <v>59180</v>
      </c>
      <c r="S18" s="658"/>
      <c r="T18" s="658"/>
      <c r="U18" s="658"/>
      <c r="V18" s="658"/>
      <c r="W18" s="658"/>
      <c r="X18" s="658"/>
      <c r="Y18" s="659"/>
      <c r="Z18" s="695">
        <v>0.1</v>
      </c>
      <c r="AA18" s="695"/>
      <c r="AB18" s="695"/>
      <c r="AC18" s="695"/>
      <c r="AD18" s="696">
        <v>59180</v>
      </c>
      <c r="AE18" s="696"/>
      <c r="AF18" s="696"/>
      <c r="AG18" s="696"/>
      <c r="AH18" s="696"/>
      <c r="AI18" s="696"/>
      <c r="AJ18" s="696"/>
      <c r="AK18" s="696"/>
      <c r="AL18" s="660">
        <v>0.2</v>
      </c>
      <c r="AM18" s="661"/>
      <c r="AN18" s="661"/>
      <c r="AO18" s="697"/>
      <c r="AP18" s="654" t="s">
        <v>271</v>
      </c>
      <c r="AQ18" s="655"/>
      <c r="AR18" s="655"/>
      <c r="AS18" s="655"/>
      <c r="AT18" s="655"/>
      <c r="AU18" s="655"/>
      <c r="AV18" s="655"/>
      <c r="AW18" s="655"/>
      <c r="AX18" s="655"/>
      <c r="AY18" s="655"/>
      <c r="AZ18" s="655"/>
      <c r="BA18" s="655"/>
      <c r="BB18" s="655"/>
      <c r="BC18" s="655"/>
      <c r="BD18" s="655"/>
      <c r="BE18" s="655"/>
      <c r="BF18" s="656"/>
      <c r="BG18" s="657" t="s">
        <v>129</v>
      </c>
      <c r="BH18" s="658"/>
      <c r="BI18" s="658"/>
      <c r="BJ18" s="658"/>
      <c r="BK18" s="658"/>
      <c r="BL18" s="658"/>
      <c r="BM18" s="658"/>
      <c r="BN18" s="659"/>
      <c r="BO18" s="695" t="s">
        <v>235</v>
      </c>
      <c r="BP18" s="695"/>
      <c r="BQ18" s="695"/>
      <c r="BR18" s="695"/>
      <c r="BS18" s="696" t="s">
        <v>235</v>
      </c>
      <c r="BT18" s="696"/>
      <c r="BU18" s="696"/>
      <c r="BV18" s="696"/>
      <c r="BW18" s="696"/>
      <c r="BX18" s="696"/>
      <c r="BY18" s="696"/>
      <c r="BZ18" s="696"/>
      <c r="CA18" s="696"/>
      <c r="CB18" s="731"/>
      <c r="CD18" s="654" t="s">
        <v>272</v>
      </c>
      <c r="CE18" s="655"/>
      <c r="CF18" s="655"/>
      <c r="CG18" s="655"/>
      <c r="CH18" s="655"/>
      <c r="CI18" s="655"/>
      <c r="CJ18" s="655"/>
      <c r="CK18" s="655"/>
      <c r="CL18" s="655"/>
      <c r="CM18" s="655"/>
      <c r="CN18" s="655"/>
      <c r="CO18" s="655"/>
      <c r="CP18" s="655"/>
      <c r="CQ18" s="656"/>
      <c r="CR18" s="657" t="s">
        <v>235</v>
      </c>
      <c r="CS18" s="658"/>
      <c r="CT18" s="658"/>
      <c r="CU18" s="658"/>
      <c r="CV18" s="658"/>
      <c r="CW18" s="658"/>
      <c r="CX18" s="658"/>
      <c r="CY18" s="659"/>
      <c r="CZ18" s="695" t="s">
        <v>235</v>
      </c>
      <c r="DA18" s="695"/>
      <c r="DB18" s="695"/>
      <c r="DC18" s="695"/>
      <c r="DD18" s="663" t="s">
        <v>129</v>
      </c>
      <c r="DE18" s="658"/>
      <c r="DF18" s="658"/>
      <c r="DG18" s="658"/>
      <c r="DH18" s="658"/>
      <c r="DI18" s="658"/>
      <c r="DJ18" s="658"/>
      <c r="DK18" s="658"/>
      <c r="DL18" s="658"/>
      <c r="DM18" s="658"/>
      <c r="DN18" s="658"/>
      <c r="DO18" s="658"/>
      <c r="DP18" s="659"/>
      <c r="DQ18" s="663" t="s">
        <v>235</v>
      </c>
      <c r="DR18" s="658"/>
      <c r="DS18" s="658"/>
      <c r="DT18" s="658"/>
      <c r="DU18" s="658"/>
      <c r="DV18" s="658"/>
      <c r="DW18" s="658"/>
      <c r="DX18" s="658"/>
      <c r="DY18" s="658"/>
      <c r="DZ18" s="658"/>
      <c r="EA18" s="658"/>
      <c r="EB18" s="658"/>
      <c r="EC18" s="694"/>
    </row>
    <row r="19" spans="2:133" ht="11.25" customHeight="1" x14ac:dyDescent="0.15">
      <c r="B19" s="654" t="s">
        <v>273</v>
      </c>
      <c r="C19" s="655"/>
      <c r="D19" s="655"/>
      <c r="E19" s="655"/>
      <c r="F19" s="655"/>
      <c r="G19" s="655"/>
      <c r="H19" s="655"/>
      <c r="I19" s="655"/>
      <c r="J19" s="655"/>
      <c r="K19" s="655"/>
      <c r="L19" s="655"/>
      <c r="M19" s="655"/>
      <c r="N19" s="655"/>
      <c r="O19" s="655"/>
      <c r="P19" s="655"/>
      <c r="Q19" s="656"/>
      <c r="R19" s="657">
        <v>59180</v>
      </c>
      <c r="S19" s="658"/>
      <c r="T19" s="658"/>
      <c r="U19" s="658"/>
      <c r="V19" s="658"/>
      <c r="W19" s="658"/>
      <c r="X19" s="658"/>
      <c r="Y19" s="659"/>
      <c r="Z19" s="695">
        <v>0.1</v>
      </c>
      <c r="AA19" s="695"/>
      <c r="AB19" s="695"/>
      <c r="AC19" s="695"/>
      <c r="AD19" s="696">
        <v>59180</v>
      </c>
      <c r="AE19" s="696"/>
      <c r="AF19" s="696"/>
      <c r="AG19" s="696"/>
      <c r="AH19" s="696"/>
      <c r="AI19" s="696"/>
      <c r="AJ19" s="696"/>
      <c r="AK19" s="696"/>
      <c r="AL19" s="660">
        <v>0.2</v>
      </c>
      <c r="AM19" s="661"/>
      <c r="AN19" s="661"/>
      <c r="AO19" s="697"/>
      <c r="AP19" s="654" t="s">
        <v>274</v>
      </c>
      <c r="AQ19" s="655"/>
      <c r="AR19" s="655"/>
      <c r="AS19" s="655"/>
      <c r="AT19" s="655"/>
      <c r="AU19" s="655"/>
      <c r="AV19" s="655"/>
      <c r="AW19" s="655"/>
      <c r="AX19" s="655"/>
      <c r="AY19" s="655"/>
      <c r="AZ19" s="655"/>
      <c r="BA19" s="655"/>
      <c r="BB19" s="655"/>
      <c r="BC19" s="655"/>
      <c r="BD19" s="655"/>
      <c r="BE19" s="655"/>
      <c r="BF19" s="656"/>
      <c r="BG19" s="657">
        <v>2058733</v>
      </c>
      <c r="BH19" s="658"/>
      <c r="BI19" s="658"/>
      <c r="BJ19" s="658"/>
      <c r="BK19" s="658"/>
      <c r="BL19" s="658"/>
      <c r="BM19" s="658"/>
      <c r="BN19" s="659"/>
      <c r="BO19" s="695">
        <v>8.5</v>
      </c>
      <c r="BP19" s="695"/>
      <c r="BQ19" s="695"/>
      <c r="BR19" s="695"/>
      <c r="BS19" s="696" t="s">
        <v>129</v>
      </c>
      <c r="BT19" s="696"/>
      <c r="BU19" s="696"/>
      <c r="BV19" s="696"/>
      <c r="BW19" s="696"/>
      <c r="BX19" s="696"/>
      <c r="BY19" s="696"/>
      <c r="BZ19" s="696"/>
      <c r="CA19" s="696"/>
      <c r="CB19" s="731"/>
      <c r="CD19" s="654" t="s">
        <v>275</v>
      </c>
      <c r="CE19" s="655"/>
      <c r="CF19" s="655"/>
      <c r="CG19" s="655"/>
      <c r="CH19" s="655"/>
      <c r="CI19" s="655"/>
      <c r="CJ19" s="655"/>
      <c r="CK19" s="655"/>
      <c r="CL19" s="655"/>
      <c r="CM19" s="655"/>
      <c r="CN19" s="655"/>
      <c r="CO19" s="655"/>
      <c r="CP19" s="655"/>
      <c r="CQ19" s="656"/>
      <c r="CR19" s="657" t="s">
        <v>235</v>
      </c>
      <c r="CS19" s="658"/>
      <c r="CT19" s="658"/>
      <c r="CU19" s="658"/>
      <c r="CV19" s="658"/>
      <c r="CW19" s="658"/>
      <c r="CX19" s="658"/>
      <c r="CY19" s="659"/>
      <c r="CZ19" s="695" t="s">
        <v>129</v>
      </c>
      <c r="DA19" s="695"/>
      <c r="DB19" s="695"/>
      <c r="DC19" s="695"/>
      <c r="DD19" s="663" t="s">
        <v>235</v>
      </c>
      <c r="DE19" s="658"/>
      <c r="DF19" s="658"/>
      <c r="DG19" s="658"/>
      <c r="DH19" s="658"/>
      <c r="DI19" s="658"/>
      <c r="DJ19" s="658"/>
      <c r="DK19" s="658"/>
      <c r="DL19" s="658"/>
      <c r="DM19" s="658"/>
      <c r="DN19" s="658"/>
      <c r="DO19" s="658"/>
      <c r="DP19" s="659"/>
      <c r="DQ19" s="663" t="s">
        <v>235</v>
      </c>
      <c r="DR19" s="658"/>
      <c r="DS19" s="658"/>
      <c r="DT19" s="658"/>
      <c r="DU19" s="658"/>
      <c r="DV19" s="658"/>
      <c r="DW19" s="658"/>
      <c r="DX19" s="658"/>
      <c r="DY19" s="658"/>
      <c r="DZ19" s="658"/>
      <c r="EA19" s="658"/>
      <c r="EB19" s="658"/>
      <c r="EC19" s="694"/>
    </row>
    <row r="20" spans="2:133" ht="11.25" customHeight="1" x14ac:dyDescent="0.15">
      <c r="B20" s="732" t="s">
        <v>276</v>
      </c>
      <c r="C20" s="733"/>
      <c r="D20" s="733"/>
      <c r="E20" s="733"/>
      <c r="F20" s="733"/>
      <c r="G20" s="733"/>
      <c r="H20" s="733"/>
      <c r="I20" s="733"/>
      <c r="J20" s="733"/>
      <c r="K20" s="733"/>
      <c r="L20" s="733"/>
      <c r="M20" s="733"/>
      <c r="N20" s="733"/>
      <c r="O20" s="733"/>
      <c r="P20" s="733"/>
      <c r="Q20" s="734"/>
      <c r="R20" s="657" t="s">
        <v>129</v>
      </c>
      <c r="S20" s="658"/>
      <c r="T20" s="658"/>
      <c r="U20" s="658"/>
      <c r="V20" s="658"/>
      <c r="W20" s="658"/>
      <c r="X20" s="658"/>
      <c r="Y20" s="659"/>
      <c r="Z20" s="695" t="s">
        <v>129</v>
      </c>
      <c r="AA20" s="695"/>
      <c r="AB20" s="695"/>
      <c r="AC20" s="695"/>
      <c r="AD20" s="696" t="s">
        <v>129</v>
      </c>
      <c r="AE20" s="696"/>
      <c r="AF20" s="696"/>
      <c r="AG20" s="696"/>
      <c r="AH20" s="696"/>
      <c r="AI20" s="696"/>
      <c r="AJ20" s="696"/>
      <c r="AK20" s="696"/>
      <c r="AL20" s="660" t="s">
        <v>138</v>
      </c>
      <c r="AM20" s="661"/>
      <c r="AN20" s="661"/>
      <c r="AO20" s="697"/>
      <c r="AP20" s="654" t="s">
        <v>277</v>
      </c>
      <c r="AQ20" s="655"/>
      <c r="AR20" s="655"/>
      <c r="AS20" s="655"/>
      <c r="AT20" s="655"/>
      <c r="AU20" s="655"/>
      <c r="AV20" s="655"/>
      <c r="AW20" s="655"/>
      <c r="AX20" s="655"/>
      <c r="AY20" s="655"/>
      <c r="AZ20" s="655"/>
      <c r="BA20" s="655"/>
      <c r="BB20" s="655"/>
      <c r="BC20" s="655"/>
      <c r="BD20" s="655"/>
      <c r="BE20" s="655"/>
      <c r="BF20" s="656"/>
      <c r="BG20" s="657">
        <v>2058733</v>
      </c>
      <c r="BH20" s="658"/>
      <c r="BI20" s="658"/>
      <c r="BJ20" s="658"/>
      <c r="BK20" s="658"/>
      <c r="BL20" s="658"/>
      <c r="BM20" s="658"/>
      <c r="BN20" s="659"/>
      <c r="BO20" s="695">
        <v>8.5</v>
      </c>
      <c r="BP20" s="695"/>
      <c r="BQ20" s="695"/>
      <c r="BR20" s="695"/>
      <c r="BS20" s="696" t="s">
        <v>129</v>
      </c>
      <c r="BT20" s="696"/>
      <c r="BU20" s="696"/>
      <c r="BV20" s="696"/>
      <c r="BW20" s="696"/>
      <c r="BX20" s="696"/>
      <c r="BY20" s="696"/>
      <c r="BZ20" s="696"/>
      <c r="CA20" s="696"/>
      <c r="CB20" s="731"/>
      <c r="CD20" s="654" t="s">
        <v>278</v>
      </c>
      <c r="CE20" s="655"/>
      <c r="CF20" s="655"/>
      <c r="CG20" s="655"/>
      <c r="CH20" s="655"/>
      <c r="CI20" s="655"/>
      <c r="CJ20" s="655"/>
      <c r="CK20" s="655"/>
      <c r="CL20" s="655"/>
      <c r="CM20" s="655"/>
      <c r="CN20" s="655"/>
      <c r="CO20" s="655"/>
      <c r="CP20" s="655"/>
      <c r="CQ20" s="656"/>
      <c r="CR20" s="657">
        <v>45686492</v>
      </c>
      <c r="CS20" s="658"/>
      <c r="CT20" s="658"/>
      <c r="CU20" s="658"/>
      <c r="CV20" s="658"/>
      <c r="CW20" s="658"/>
      <c r="CX20" s="658"/>
      <c r="CY20" s="659"/>
      <c r="CZ20" s="695">
        <v>100</v>
      </c>
      <c r="DA20" s="695"/>
      <c r="DB20" s="695"/>
      <c r="DC20" s="695"/>
      <c r="DD20" s="663">
        <v>4772909</v>
      </c>
      <c r="DE20" s="658"/>
      <c r="DF20" s="658"/>
      <c r="DG20" s="658"/>
      <c r="DH20" s="658"/>
      <c r="DI20" s="658"/>
      <c r="DJ20" s="658"/>
      <c r="DK20" s="658"/>
      <c r="DL20" s="658"/>
      <c r="DM20" s="658"/>
      <c r="DN20" s="658"/>
      <c r="DO20" s="658"/>
      <c r="DP20" s="659"/>
      <c r="DQ20" s="663">
        <v>31798676</v>
      </c>
      <c r="DR20" s="658"/>
      <c r="DS20" s="658"/>
      <c r="DT20" s="658"/>
      <c r="DU20" s="658"/>
      <c r="DV20" s="658"/>
      <c r="DW20" s="658"/>
      <c r="DX20" s="658"/>
      <c r="DY20" s="658"/>
      <c r="DZ20" s="658"/>
      <c r="EA20" s="658"/>
      <c r="EB20" s="658"/>
      <c r="EC20" s="694"/>
    </row>
    <row r="21" spans="2:133" ht="11.25" customHeight="1" x14ac:dyDescent="0.15">
      <c r="B21" s="654" t="s">
        <v>279</v>
      </c>
      <c r="C21" s="655"/>
      <c r="D21" s="655"/>
      <c r="E21" s="655"/>
      <c r="F21" s="655"/>
      <c r="G21" s="655"/>
      <c r="H21" s="655"/>
      <c r="I21" s="655"/>
      <c r="J21" s="655"/>
      <c r="K21" s="655"/>
      <c r="L21" s="655"/>
      <c r="M21" s="655"/>
      <c r="N21" s="655"/>
      <c r="O21" s="655"/>
      <c r="P21" s="655"/>
      <c r="Q21" s="656"/>
      <c r="R21" s="657">
        <v>635726</v>
      </c>
      <c r="S21" s="658"/>
      <c r="T21" s="658"/>
      <c r="U21" s="658"/>
      <c r="V21" s="658"/>
      <c r="W21" s="658"/>
      <c r="X21" s="658"/>
      <c r="Y21" s="659"/>
      <c r="Z21" s="695">
        <v>1.3</v>
      </c>
      <c r="AA21" s="695"/>
      <c r="AB21" s="695"/>
      <c r="AC21" s="695"/>
      <c r="AD21" s="696" t="s">
        <v>235</v>
      </c>
      <c r="AE21" s="696"/>
      <c r="AF21" s="696"/>
      <c r="AG21" s="696"/>
      <c r="AH21" s="696"/>
      <c r="AI21" s="696"/>
      <c r="AJ21" s="696"/>
      <c r="AK21" s="696"/>
      <c r="AL21" s="660" t="s">
        <v>129</v>
      </c>
      <c r="AM21" s="661"/>
      <c r="AN21" s="661"/>
      <c r="AO21" s="697"/>
      <c r="AP21" s="654" t="s">
        <v>280</v>
      </c>
      <c r="AQ21" s="735"/>
      <c r="AR21" s="735"/>
      <c r="AS21" s="735"/>
      <c r="AT21" s="735"/>
      <c r="AU21" s="735"/>
      <c r="AV21" s="735"/>
      <c r="AW21" s="735"/>
      <c r="AX21" s="735"/>
      <c r="AY21" s="735"/>
      <c r="AZ21" s="735"/>
      <c r="BA21" s="735"/>
      <c r="BB21" s="735"/>
      <c r="BC21" s="735"/>
      <c r="BD21" s="735"/>
      <c r="BE21" s="735"/>
      <c r="BF21" s="736"/>
      <c r="BG21" s="657">
        <v>29189</v>
      </c>
      <c r="BH21" s="658"/>
      <c r="BI21" s="658"/>
      <c r="BJ21" s="658"/>
      <c r="BK21" s="658"/>
      <c r="BL21" s="658"/>
      <c r="BM21" s="658"/>
      <c r="BN21" s="659"/>
      <c r="BO21" s="695">
        <v>0.1</v>
      </c>
      <c r="BP21" s="695"/>
      <c r="BQ21" s="695"/>
      <c r="BR21" s="695"/>
      <c r="BS21" s="696" t="s">
        <v>129</v>
      </c>
      <c r="BT21" s="696"/>
      <c r="BU21" s="696"/>
      <c r="BV21" s="696"/>
      <c r="BW21" s="696"/>
      <c r="BX21" s="696"/>
      <c r="BY21" s="696"/>
      <c r="BZ21" s="696"/>
      <c r="CA21" s="696"/>
      <c r="CB21" s="731"/>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281</v>
      </c>
      <c r="C22" s="655"/>
      <c r="D22" s="655"/>
      <c r="E22" s="655"/>
      <c r="F22" s="655"/>
      <c r="G22" s="655"/>
      <c r="H22" s="655"/>
      <c r="I22" s="655"/>
      <c r="J22" s="655"/>
      <c r="K22" s="655"/>
      <c r="L22" s="655"/>
      <c r="M22" s="655"/>
      <c r="N22" s="655"/>
      <c r="O22" s="655"/>
      <c r="P22" s="655"/>
      <c r="Q22" s="656"/>
      <c r="R22" s="657" t="s">
        <v>235</v>
      </c>
      <c r="S22" s="658"/>
      <c r="T22" s="658"/>
      <c r="U22" s="658"/>
      <c r="V22" s="658"/>
      <c r="W22" s="658"/>
      <c r="X22" s="658"/>
      <c r="Y22" s="659"/>
      <c r="Z22" s="695" t="s">
        <v>129</v>
      </c>
      <c r="AA22" s="695"/>
      <c r="AB22" s="695"/>
      <c r="AC22" s="695"/>
      <c r="AD22" s="696" t="s">
        <v>129</v>
      </c>
      <c r="AE22" s="696"/>
      <c r="AF22" s="696"/>
      <c r="AG22" s="696"/>
      <c r="AH22" s="696"/>
      <c r="AI22" s="696"/>
      <c r="AJ22" s="696"/>
      <c r="AK22" s="696"/>
      <c r="AL22" s="660" t="s">
        <v>235</v>
      </c>
      <c r="AM22" s="661"/>
      <c r="AN22" s="661"/>
      <c r="AO22" s="697"/>
      <c r="AP22" s="654" t="s">
        <v>282</v>
      </c>
      <c r="AQ22" s="735"/>
      <c r="AR22" s="735"/>
      <c r="AS22" s="735"/>
      <c r="AT22" s="735"/>
      <c r="AU22" s="735"/>
      <c r="AV22" s="735"/>
      <c r="AW22" s="735"/>
      <c r="AX22" s="735"/>
      <c r="AY22" s="735"/>
      <c r="AZ22" s="735"/>
      <c r="BA22" s="735"/>
      <c r="BB22" s="735"/>
      <c r="BC22" s="735"/>
      <c r="BD22" s="735"/>
      <c r="BE22" s="735"/>
      <c r="BF22" s="736"/>
      <c r="BG22" s="657">
        <v>85307</v>
      </c>
      <c r="BH22" s="658"/>
      <c r="BI22" s="658"/>
      <c r="BJ22" s="658"/>
      <c r="BK22" s="658"/>
      <c r="BL22" s="658"/>
      <c r="BM22" s="658"/>
      <c r="BN22" s="659"/>
      <c r="BO22" s="695">
        <v>0.4</v>
      </c>
      <c r="BP22" s="695"/>
      <c r="BQ22" s="695"/>
      <c r="BR22" s="695"/>
      <c r="BS22" s="696" t="s">
        <v>138</v>
      </c>
      <c r="BT22" s="696"/>
      <c r="BU22" s="696"/>
      <c r="BV22" s="696"/>
      <c r="BW22" s="696"/>
      <c r="BX22" s="696"/>
      <c r="BY22" s="696"/>
      <c r="BZ22" s="696"/>
      <c r="CA22" s="696"/>
      <c r="CB22" s="731"/>
      <c r="CD22" s="715" t="s">
        <v>283</v>
      </c>
      <c r="CE22" s="716"/>
      <c r="CF22" s="716"/>
      <c r="CG22" s="716"/>
      <c r="CH22" s="716"/>
      <c r="CI22" s="716"/>
      <c r="CJ22" s="716"/>
      <c r="CK22" s="716"/>
      <c r="CL22" s="716"/>
      <c r="CM22" s="716"/>
      <c r="CN22" s="716"/>
      <c r="CO22" s="716"/>
      <c r="CP22" s="716"/>
      <c r="CQ22" s="716"/>
      <c r="CR22" s="716"/>
      <c r="CS22" s="716"/>
      <c r="CT22" s="716"/>
      <c r="CU22" s="716"/>
      <c r="CV22" s="716"/>
      <c r="CW22" s="716"/>
      <c r="CX22" s="716"/>
      <c r="CY22" s="716"/>
      <c r="CZ22" s="716"/>
      <c r="DA22" s="716"/>
      <c r="DB22" s="716"/>
      <c r="DC22" s="716"/>
      <c r="DD22" s="716"/>
      <c r="DE22" s="716"/>
      <c r="DF22" s="716"/>
      <c r="DG22" s="716"/>
      <c r="DH22" s="716"/>
      <c r="DI22" s="716"/>
      <c r="DJ22" s="716"/>
      <c r="DK22" s="716"/>
      <c r="DL22" s="716"/>
      <c r="DM22" s="716"/>
      <c r="DN22" s="716"/>
      <c r="DO22" s="716"/>
      <c r="DP22" s="716"/>
      <c r="DQ22" s="716"/>
      <c r="DR22" s="716"/>
      <c r="DS22" s="716"/>
      <c r="DT22" s="716"/>
      <c r="DU22" s="716"/>
      <c r="DV22" s="716"/>
      <c r="DW22" s="716"/>
      <c r="DX22" s="716"/>
      <c r="DY22" s="716"/>
      <c r="DZ22" s="716"/>
      <c r="EA22" s="716"/>
      <c r="EB22" s="716"/>
      <c r="EC22" s="717"/>
    </row>
    <row r="23" spans="2:133" ht="11.25" customHeight="1" x14ac:dyDescent="0.15">
      <c r="B23" s="654" t="s">
        <v>284</v>
      </c>
      <c r="C23" s="655"/>
      <c r="D23" s="655"/>
      <c r="E23" s="655"/>
      <c r="F23" s="655"/>
      <c r="G23" s="655"/>
      <c r="H23" s="655"/>
      <c r="I23" s="655"/>
      <c r="J23" s="655"/>
      <c r="K23" s="655"/>
      <c r="L23" s="655"/>
      <c r="M23" s="655"/>
      <c r="N23" s="655"/>
      <c r="O23" s="655"/>
      <c r="P23" s="655"/>
      <c r="Q23" s="656"/>
      <c r="R23" s="657">
        <v>635726</v>
      </c>
      <c r="S23" s="658"/>
      <c r="T23" s="658"/>
      <c r="U23" s="658"/>
      <c r="V23" s="658"/>
      <c r="W23" s="658"/>
      <c r="X23" s="658"/>
      <c r="Y23" s="659"/>
      <c r="Z23" s="695">
        <v>1.3</v>
      </c>
      <c r="AA23" s="695"/>
      <c r="AB23" s="695"/>
      <c r="AC23" s="695"/>
      <c r="AD23" s="696" t="s">
        <v>129</v>
      </c>
      <c r="AE23" s="696"/>
      <c r="AF23" s="696"/>
      <c r="AG23" s="696"/>
      <c r="AH23" s="696"/>
      <c r="AI23" s="696"/>
      <c r="AJ23" s="696"/>
      <c r="AK23" s="696"/>
      <c r="AL23" s="660" t="s">
        <v>129</v>
      </c>
      <c r="AM23" s="661"/>
      <c r="AN23" s="661"/>
      <c r="AO23" s="697"/>
      <c r="AP23" s="654" t="s">
        <v>285</v>
      </c>
      <c r="AQ23" s="735"/>
      <c r="AR23" s="735"/>
      <c r="AS23" s="735"/>
      <c r="AT23" s="735"/>
      <c r="AU23" s="735"/>
      <c r="AV23" s="735"/>
      <c r="AW23" s="735"/>
      <c r="AX23" s="735"/>
      <c r="AY23" s="735"/>
      <c r="AZ23" s="735"/>
      <c r="BA23" s="735"/>
      <c r="BB23" s="735"/>
      <c r="BC23" s="735"/>
      <c r="BD23" s="735"/>
      <c r="BE23" s="735"/>
      <c r="BF23" s="736"/>
      <c r="BG23" s="657">
        <v>1944237</v>
      </c>
      <c r="BH23" s="658"/>
      <c r="BI23" s="658"/>
      <c r="BJ23" s="658"/>
      <c r="BK23" s="658"/>
      <c r="BL23" s="658"/>
      <c r="BM23" s="658"/>
      <c r="BN23" s="659"/>
      <c r="BO23" s="695">
        <v>8.1</v>
      </c>
      <c r="BP23" s="695"/>
      <c r="BQ23" s="695"/>
      <c r="BR23" s="695"/>
      <c r="BS23" s="696" t="s">
        <v>129</v>
      </c>
      <c r="BT23" s="696"/>
      <c r="BU23" s="696"/>
      <c r="BV23" s="696"/>
      <c r="BW23" s="696"/>
      <c r="BX23" s="696"/>
      <c r="BY23" s="696"/>
      <c r="BZ23" s="696"/>
      <c r="CA23" s="696"/>
      <c r="CB23" s="731"/>
      <c r="CD23" s="715" t="s">
        <v>223</v>
      </c>
      <c r="CE23" s="716"/>
      <c r="CF23" s="716"/>
      <c r="CG23" s="716"/>
      <c r="CH23" s="716"/>
      <c r="CI23" s="716"/>
      <c r="CJ23" s="716"/>
      <c r="CK23" s="716"/>
      <c r="CL23" s="716"/>
      <c r="CM23" s="716"/>
      <c r="CN23" s="716"/>
      <c r="CO23" s="716"/>
      <c r="CP23" s="716"/>
      <c r="CQ23" s="717"/>
      <c r="CR23" s="715" t="s">
        <v>286</v>
      </c>
      <c r="CS23" s="716"/>
      <c r="CT23" s="716"/>
      <c r="CU23" s="716"/>
      <c r="CV23" s="716"/>
      <c r="CW23" s="716"/>
      <c r="CX23" s="716"/>
      <c r="CY23" s="717"/>
      <c r="CZ23" s="715" t="s">
        <v>287</v>
      </c>
      <c r="DA23" s="716"/>
      <c r="DB23" s="716"/>
      <c r="DC23" s="717"/>
      <c r="DD23" s="715" t="s">
        <v>288</v>
      </c>
      <c r="DE23" s="716"/>
      <c r="DF23" s="716"/>
      <c r="DG23" s="716"/>
      <c r="DH23" s="716"/>
      <c r="DI23" s="716"/>
      <c r="DJ23" s="716"/>
      <c r="DK23" s="717"/>
      <c r="DL23" s="747" t="s">
        <v>289</v>
      </c>
      <c r="DM23" s="748"/>
      <c r="DN23" s="748"/>
      <c r="DO23" s="748"/>
      <c r="DP23" s="748"/>
      <c r="DQ23" s="748"/>
      <c r="DR23" s="748"/>
      <c r="DS23" s="748"/>
      <c r="DT23" s="748"/>
      <c r="DU23" s="748"/>
      <c r="DV23" s="749"/>
      <c r="DW23" s="715" t="s">
        <v>290</v>
      </c>
      <c r="DX23" s="716"/>
      <c r="DY23" s="716"/>
      <c r="DZ23" s="716"/>
      <c r="EA23" s="716"/>
      <c r="EB23" s="716"/>
      <c r="EC23" s="717"/>
    </row>
    <row r="24" spans="2:133" ht="11.25" customHeight="1" x14ac:dyDescent="0.15">
      <c r="B24" s="654" t="s">
        <v>291</v>
      </c>
      <c r="C24" s="655"/>
      <c r="D24" s="655"/>
      <c r="E24" s="655"/>
      <c r="F24" s="655"/>
      <c r="G24" s="655"/>
      <c r="H24" s="655"/>
      <c r="I24" s="655"/>
      <c r="J24" s="655"/>
      <c r="K24" s="655"/>
      <c r="L24" s="655"/>
      <c r="M24" s="655"/>
      <c r="N24" s="655"/>
      <c r="O24" s="655"/>
      <c r="P24" s="655"/>
      <c r="Q24" s="656"/>
      <c r="R24" s="657" t="s">
        <v>138</v>
      </c>
      <c r="S24" s="658"/>
      <c r="T24" s="658"/>
      <c r="U24" s="658"/>
      <c r="V24" s="658"/>
      <c r="W24" s="658"/>
      <c r="X24" s="658"/>
      <c r="Y24" s="659"/>
      <c r="Z24" s="695" t="s">
        <v>129</v>
      </c>
      <c r="AA24" s="695"/>
      <c r="AB24" s="695"/>
      <c r="AC24" s="695"/>
      <c r="AD24" s="696" t="s">
        <v>129</v>
      </c>
      <c r="AE24" s="696"/>
      <c r="AF24" s="696"/>
      <c r="AG24" s="696"/>
      <c r="AH24" s="696"/>
      <c r="AI24" s="696"/>
      <c r="AJ24" s="696"/>
      <c r="AK24" s="696"/>
      <c r="AL24" s="660" t="s">
        <v>235</v>
      </c>
      <c r="AM24" s="661"/>
      <c r="AN24" s="661"/>
      <c r="AO24" s="697"/>
      <c r="AP24" s="654" t="s">
        <v>292</v>
      </c>
      <c r="AQ24" s="735"/>
      <c r="AR24" s="735"/>
      <c r="AS24" s="735"/>
      <c r="AT24" s="735"/>
      <c r="AU24" s="735"/>
      <c r="AV24" s="735"/>
      <c r="AW24" s="735"/>
      <c r="AX24" s="735"/>
      <c r="AY24" s="735"/>
      <c r="AZ24" s="735"/>
      <c r="BA24" s="735"/>
      <c r="BB24" s="735"/>
      <c r="BC24" s="735"/>
      <c r="BD24" s="735"/>
      <c r="BE24" s="735"/>
      <c r="BF24" s="736"/>
      <c r="BG24" s="657" t="s">
        <v>235</v>
      </c>
      <c r="BH24" s="658"/>
      <c r="BI24" s="658"/>
      <c r="BJ24" s="658"/>
      <c r="BK24" s="658"/>
      <c r="BL24" s="658"/>
      <c r="BM24" s="658"/>
      <c r="BN24" s="659"/>
      <c r="BO24" s="695" t="s">
        <v>235</v>
      </c>
      <c r="BP24" s="695"/>
      <c r="BQ24" s="695"/>
      <c r="BR24" s="695"/>
      <c r="BS24" s="696" t="s">
        <v>129</v>
      </c>
      <c r="BT24" s="696"/>
      <c r="BU24" s="696"/>
      <c r="BV24" s="696"/>
      <c r="BW24" s="696"/>
      <c r="BX24" s="696"/>
      <c r="BY24" s="696"/>
      <c r="BZ24" s="696"/>
      <c r="CA24" s="696"/>
      <c r="CB24" s="731"/>
      <c r="CD24" s="712" t="s">
        <v>293</v>
      </c>
      <c r="CE24" s="713"/>
      <c r="CF24" s="713"/>
      <c r="CG24" s="713"/>
      <c r="CH24" s="713"/>
      <c r="CI24" s="713"/>
      <c r="CJ24" s="713"/>
      <c r="CK24" s="713"/>
      <c r="CL24" s="713"/>
      <c r="CM24" s="713"/>
      <c r="CN24" s="713"/>
      <c r="CO24" s="713"/>
      <c r="CP24" s="713"/>
      <c r="CQ24" s="714"/>
      <c r="CR24" s="709">
        <v>21854569</v>
      </c>
      <c r="CS24" s="710"/>
      <c r="CT24" s="710"/>
      <c r="CU24" s="710"/>
      <c r="CV24" s="710"/>
      <c r="CW24" s="710"/>
      <c r="CX24" s="710"/>
      <c r="CY24" s="738"/>
      <c r="CZ24" s="739">
        <v>47.8</v>
      </c>
      <c r="DA24" s="721"/>
      <c r="DB24" s="721"/>
      <c r="DC24" s="741"/>
      <c r="DD24" s="737">
        <v>14676261</v>
      </c>
      <c r="DE24" s="710"/>
      <c r="DF24" s="710"/>
      <c r="DG24" s="710"/>
      <c r="DH24" s="710"/>
      <c r="DI24" s="710"/>
      <c r="DJ24" s="710"/>
      <c r="DK24" s="738"/>
      <c r="DL24" s="737">
        <v>14269505</v>
      </c>
      <c r="DM24" s="710"/>
      <c r="DN24" s="710"/>
      <c r="DO24" s="710"/>
      <c r="DP24" s="710"/>
      <c r="DQ24" s="710"/>
      <c r="DR24" s="710"/>
      <c r="DS24" s="710"/>
      <c r="DT24" s="710"/>
      <c r="DU24" s="710"/>
      <c r="DV24" s="738"/>
      <c r="DW24" s="739">
        <v>55.9</v>
      </c>
      <c r="DX24" s="721"/>
      <c r="DY24" s="721"/>
      <c r="DZ24" s="721"/>
      <c r="EA24" s="721"/>
      <c r="EB24" s="721"/>
      <c r="EC24" s="740"/>
    </row>
    <row r="25" spans="2:133" ht="11.25" customHeight="1" x14ac:dyDescent="0.15">
      <c r="B25" s="654" t="s">
        <v>294</v>
      </c>
      <c r="C25" s="655"/>
      <c r="D25" s="655"/>
      <c r="E25" s="655"/>
      <c r="F25" s="655"/>
      <c r="G25" s="655"/>
      <c r="H25" s="655"/>
      <c r="I25" s="655"/>
      <c r="J25" s="655"/>
      <c r="K25" s="655"/>
      <c r="L25" s="655"/>
      <c r="M25" s="655"/>
      <c r="N25" s="655"/>
      <c r="O25" s="655"/>
      <c r="P25" s="655"/>
      <c r="Q25" s="656"/>
      <c r="R25" s="657">
        <v>27754872</v>
      </c>
      <c r="S25" s="658"/>
      <c r="T25" s="658"/>
      <c r="U25" s="658"/>
      <c r="V25" s="658"/>
      <c r="W25" s="658"/>
      <c r="X25" s="658"/>
      <c r="Y25" s="659"/>
      <c r="Z25" s="695">
        <v>57.5</v>
      </c>
      <c r="AA25" s="695"/>
      <c r="AB25" s="695"/>
      <c r="AC25" s="695"/>
      <c r="AD25" s="696">
        <v>25174909</v>
      </c>
      <c r="AE25" s="696"/>
      <c r="AF25" s="696"/>
      <c r="AG25" s="696"/>
      <c r="AH25" s="696"/>
      <c r="AI25" s="696"/>
      <c r="AJ25" s="696"/>
      <c r="AK25" s="696"/>
      <c r="AL25" s="660">
        <v>98.6</v>
      </c>
      <c r="AM25" s="661"/>
      <c r="AN25" s="661"/>
      <c r="AO25" s="697"/>
      <c r="AP25" s="654" t="s">
        <v>295</v>
      </c>
      <c r="AQ25" s="735"/>
      <c r="AR25" s="735"/>
      <c r="AS25" s="735"/>
      <c r="AT25" s="735"/>
      <c r="AU25" s="735"/>
      <c r="AV25" s="735"/>
      <c r="AW25" s="735"/>
      <c r="AX25" s="735"/>
      <c r="AY25" s="735"/>
      <c r="AZ25" s="735"/>
      <c r="BA25" s="735"/>
      <c r="BB25" s="735"/>
      <c r="BC25" s="735"/>
      <c r="BD25" s="735"/>
      <c r="BE25" s="735"/>
      <c r="BF25" s="736"/>
      <c r="BG25" s="657" t="s">
        <v>129</v>
      </c>
      <c r="BH25" s="658"/>
      <c r="BI25" s="658"/>
      <c r="BJ25" s="658"/>
      <c r="BK25" s="658"/>
      <c r="BL25" s="658"/>
      <c r="BM25" s="658"/>
      <c r="BN25" s="659"/>
      <c r="BO25" s="695" t="s">
        <v>129</v>
      </c>
      <c r="BP25" s="695"/>
      <c r="BQ25" s="695"/>
      <c r="BR25" s="695"/>
      <c r="BS25" s="696" t="s">
        <v>235</v>
      </c>
      <c r="BT25" s="696"/>
      <c r="BU25" s="696"/>
      <c r="BV25" s="696"/>
      <c r="BW25" s="696"/>
      <c r="BX25" s="696"/>
      <c r="BY25" s="696"/>
      <c r="BZ25" s="696"/>
      <c r="CA25" s="696"/>
      <c r="CB25" s="731"/>
      <c r="CD25" s="654" t="s">
        <v>296</v>
      </c>
      <c r="CE25" s="655"/>
      <c r="CF25" s="655"/>
      <c r="CG25" s="655"/>
      <c r="CH25" s="655"/>
      <c r="CI25" s="655"/>
      <c r="CJ25" s="655"/>
      <c r="CK25" s="655"/>
      <c r="CL25" s="655"/>
      <c r="CM25" s="655"/>
      <c r="CN25" s="655"/>
      <c r="CO25" s="655"/>
      <c r="CP25" s="655"/>
      <c r="CQ25" s="656"/>
      <c r="CR25" s="657">
        <v>8367724</v>
      </c>
      <c r="CS25" s="670"/>
      <c r="CT25" s="670"/>
      <c r="CU25" s="670"/>
      <c r="CV25" s="670"/>
      <c r="CW25" s="670"/>
      <c r="CX25" s="670"/>
      <c r="CY25" s="671"/>
      <c r="CZ25" s="660">
        <v>18.3</v>
      </c>
      <c r="DA25" s="672"/>
      <c r="DB25" s="672"/>
      <c r="DC25" s="673"/>
      <c r="DD25" s="663">
        <v>7892575</v>
      </c>
      <c r="DE25" s="670"/>
      <c r="DF25" s="670"/>
      <c r="DG25" s="670"/>
      <c r="DH25" s="670"/>
      <c r="DI25" s="670"/>
      <c r="DJ25" s="670"/>
      <c r="DK25" s="671"/>
      <c r="DL25" s="663">
        <v>7804490</v>
      </c>
      <c r="DM25" s="670"/>
      <c r="DN25" s="670"/>
      <c r="DO25" s="670"/>
      <c r="DP25" s="670"/>
      <c r="DQ25" s="670"/>
      <c r="DR25" s="670"/>
      <c r="DS25" s="670"/>
      <c r="DT25" s="670"/>
      <c r="DU25" s="670"/>
      <c r="DV25" s="671"/>
      <c r="DW25" s="660">
        <v>30.6</v>
      </c>
      <c r="DX25" s="672"/>
      <c r="DY25" s="672"/>
      <c r="DZ25" s="672"/>
      <c r="EA25" s="672"/>
      <c r="EB25" s="672"/>
      <c r="EC25" s="684"/>
    </row>
    <row r="26" spans="2:133" ht="11.25" customHeight="1" x14ac:dyDescent="0.15">
      <c r="B26" s="654" t="s">
        <v>297</v>
      </c>
      <c r="C26" s="655"/>
      <c r="D26" s="655"/>
      <c r="E26" s="655"/>
      <c r="F26" s="655"/>
      <c r="G26" s="655"/>
      <c r="H26" s="655"/>
      <c r="I26" s="655"/>
      <c r="J26" s="655"/>
      <c r="K26" s="655"/>
      <c r="L26" s="655"/>
      <c r="M26" s="655"/>
      <c r="N26" s="655"/>
      <c r="O26" s="655"/>
      <c r="P26" s="655"/>
      <c r="Q26" s="656"/>
      <c r="R26" s="657">
        <v>12418</v>
      </c>
      <c r="S26" s="658"/>
      <c r="T26" s="658"/>
      <c r="U26" s="658"/>
      <c r="V26" s="658"/>
      <c r="W26" s="658"/>
      <c r="X26" s="658"/>
      <c r="Y26" s="659"/>
      <c r="Z26" s="695">
        <v>0</v>
      </c>
      <c r="AA26" s="695"/>
      <c r="AB26" s="695"/>
      <c r="AC26" s="695"/>
      <c r="AD26" s="696">
        <v>12418</v>
      </c>
      <c r="AE26" s="696"/>
      <c r="AF26" s="696"/>
      <c r="AG26" s="696"/>
      <c r="AH26" s="696"/>
      <c r="AI26" s="696"/>
      <c r="AJ26" s="696"/>
      <c r="AK26" s="696"/>
      <c r="AL26" s="660">
        <v>0</v>
      </c>
      <c r="AM26" s="661"/>
      <c r="AN26" s="661"/>
      <c r="AO26" s="697"/>
      <c r="AP26" s="654" t="s">
        <v>298</v>
      </c>
      <c r="AQ26" s="735"/>
      <c r="AR26" s="735"/>
      <c r="AS26" s="735"/>
      <c r="AT26" s="735"/>
      <c r="AU26" s="735"/>
      <c r="AV26" s="735"/>
      <c r="AW26" s="735"/>
      <c r="AX26" s="735"/>
      <c r="AY26" s="735"/>
      <c r="AZ26" s="735"/>
      <c r="BA26" s="735"/>
      <c r="BB26" s="735"/>
      <c r="BC26" s="735"/>
      <c r="BD26" s="735"/>
      <c r="BE26" s="735"/>
      <c r="BF26" s="736"/>
      <c r="BG26" s="657" t="s">
        <v>235</v>
      </c>
      <c r="BH26" s="658"/>
      <c r="BI26" s="658"/>
      <c r="BJ26" s="658"/>
      <c r="BK26" s="658"/>
      <c r="BL26" s="658"/>
      <c r="BM26" s="658"/>
      <c r="BN26" s="659"/>
      <c r="BO26" s="695" t="s">
        <v>235</v>
      </c>
      <c r="BP26" s="695"/>
      <c r="BQ26" s="695"/>
      <c r="BR26" s="695"/>
      <c r="BS26" s="696" t="s">
        <v>129</v>
      </c>
      <c r="BT26" s="696"/>
      <c r="BU26" s="696"/>
      <c r="BV26" s="696"/>
      <c r="BW26" s="696"/>
      <c r="BX26" s="696"/>
      <c r="BY26" s="696"/>
      <c r="BZ26" s="696"/>
      <c r="CA26" s="696"/>
      <c r="CB26" s="731"/>
      <c r="CD26" s="654" t="s">
        <v>299</v>
      </c>
      <c r="CE26" s="655"/>
      <c r="CF26" s="655"/>
      <c r="CG26" s="655"/>
      <c r="CH26" s="655"/>
      <c r="CI26" s="655"/>
      <c r="CJ26" s="655"/>
      <c r="CK26" s="655"/>
      <c r="CL26" s="655"/>
      <c r="CM26" s="655"/>
      <c r="CN26" s="655"/>
      <c r="CO26" s="655"/>
      <c r="CP26" s="655"/>
      <c r="CQ26" s="656"/>
      <c r="CR26" s="657">
        <v>4741166</v>
      </c>
      <c r="CS26" s="658"/>
      <c r="CT26" s="658"/>
      <c r="CU26" s="658"/>
      <c r="CV26" s="658"/>
      <c r="CW26" s="658"/>
      <c r="CX26" s="658"/>
      <c r="CY26" s="659"/>
      <c r="CZ26" s="660">
        <v>10.4</v>
      </c>
      <c r="DA26" s="672"/>
      <c r="DB26" s="672"/>
      <c r="DC26" s="673"/>
      <c r="DD26" s="663">
        <v>4515555</v>
      </c>
      <c r="DE26" s="658"/>
      <c r="DF26" s="658"/>
      <c r="DG26" s="658"/>
      <c r="DH26" s="658"/>
      <c r="DI26" s="658"/>
      <c r="DJ26" s="658"/>
      <c r="DK26" s="659"/>
      <c r="DL26" s="663" t="s">
        <v>129</v>
      </c>
      <c r="DM26" s="658"/>
      <c r="DN26" s="658"/>
      <c r="DO26" s="658"/>
      <c r="DP26" s="658"/>
      <c r="DQ26" s="658"/>
      <c r="DR26" s="658"/>
      <c r="DS26" s="658"/>
      <c r="DT26" s="658"/>
      <c r="DU26" s="658"/>
      <c r="DV26" s="659"/>
      <c r="DW26" s="660" t="s">
        <v>129</v>
      </c>
      <c r="DX26" s="672"/>
      <c r="DY26" s="672"/>
      <c r="DZ26" s="672"/>
      <c r="EA26" s="672"/>
      <c r="EB26" s="672"/>
      <c r="EC26" s="684"/>
    </row>
    <row r="27" spans="2:133" ht="11.25" customHeight="1" x14ac:dyDescent="0.15">
      <c r="B27" s="654" t="s">
        <v>300</v>
      </c>
      <c r="C27" s="655"/>
      <c r="D27" s="655"/>
      <c r="E27" s="655"/>
      <c r="F27" s="655"/>
      <c r="G27" s="655"/>
      <c r="H27" s="655"/>
      <c r="I27" s="655"/>
      <c r="J27" s="655"/>
      <c r="K27" s="655"/>
      <c r="L27" s="655"/>
      <c r="M27" s="655"/>
      <c r="N27" s="655"/>
      <c r="O27" s="655"/>
      <c r="P27" s="655"/>
      <c r="Q27" s="656"/>
      <c r="R27" s="657">
        <v>199026</v>
      </c>
      <c r="S27" s="658"/>
      <c r="T27" s="658"/>
      <c r="U27" s="658"/>
      <c r="V27" s="658"/>
      <c r="W27" s="658"/>
      <c r="X27" s="658"/>
      <c r="Y27" s="659"/>
      <c r="Z27" s="695">
        <v>0.4</v>
      </c>
      <c r="AA27" s="695"/>
      <c r="AB27" s="695"/>
      <c r="AC27" s="695"/>
      <c r="AD27" s="696" t="s">
        <v>129</v>
      </c>
      <c r="AE27" s="696"/>
      <c r="AF27" s="696"/>
      <c r="AG27" s="696"/>
      <c r="AH27" s="696"/>
      <c r="AI27" s="696"/>
      <c r="AJ27" s="696"/>
      <c r="AK27" s="696"/>
      <c r="AL27" s="660" t="s">
        <v>129</v>
      </c>
      <c r="AM27" s="661"/>
      <c r="AN27" s="661"/>
      <c r="AO27" s="697"/>
      <c r="AP27" s="654" t="s">
        <v>301</v>
      </c>
      <c r="AQ27" s="655"/>
      <c r="AR27" s="655"/>
      <c r="AS27" s="655"/>
      <c r="AT27" s="655"/>
      <c r="AU27" s="655"/>
      <c r="AV27" s="655"/>
      <c r="AW27" s="655"/>
      <c r="AX27" s="655"/>
      <c r="AY27" s="655"/>
      <c r="AZ27" s="655"/>
      <c r="BA27" s="655"/>
      <c r="BB27" s="655"/>
      <c r="BC27" s="655"/>
      <c r="BD27" s="655"/>
      <c r="BE27" s="655"/>
      <c r="BF27" s="656"/>
      <c r="BG27" s="657">
        <v>24149342</v>
      </c>
      <c r="BH27" s="658"/>
      <c r="BI27" s="658"/>
      <c r="BJ27" s="658"/>
      <c r="BK27" s="658"/>
      <c r="BL27" s="658"/>
      <c r="BM27" s="658"/>
      <c r="BN27" s="659"/>
      <c r="BO27" s="695">
        <v>100</v>
      </c>
      <c r="BP27" s="695"/>
      <c r="BQ27" s="695"/>
      <c r="BR27" s="695"/>
      <c r="BS27" s="696">
        <v>149519</v>
      </c>
      <c r="BT27" s="696"/>
      <c r="BU27" s="696"/>
      <c r="BV27" s="696"/>
      <c r="BW27" s="696"/>
      <c r="BX27" s="696"/>
      <c r="BY27" s="696"/>
      <c r="BZ27" s="696"/>
      <c r="CA27" s="696"/>
      <c r="CB27" s="731"/>
      <c r="CD27" s="654" t="s">
        <v>302</v>
      </c>
      <c r="CE27" s="655"/>
      <c r="CF27" s="655"/>
      <c r="CG27" s="655"/>
      <c r="CH27" s="655"/>
      <c r="CI27" s="655"/>
      <c r="CJ27" s="655"/>
      <c r="CK27" s="655"/>
      <c r="CL27" s="655"/>
      <c r="CM27" s="655"/>
      <c r="CN27" s="655"/>
      <c r="CO27" s="655"/>
      <c r="CP27" s="655"/>
      <c r="CQ27" s="656"/>
      <c r="CR27" s="657">
        <v>8970914</v>
      </c>
      <c r="CS27" s="670"/>
      <c r="CT27" s="670"/>
      <c r="CU27" s="670"/>
      <c r="CV27" s="670"/>
      <c r="CW27" s="670"/>
      <c r="CX27" s="670"/>
      <c r="CY27" s="671"/>
      <c r="CZ27" s="660">
        <v>19.600000000000001</v>
      </c>
      <c r="DA27" s="672"/>
      <c r="DB27" s="672"/>
      <c r="DC27" s="673"/>
      <c r="DD27" s="663">
        <v>2616536</v>
      </c>
      <c r="DE27" s="670"/>
      <c r="DF27" s="670"/>
      <c r="DG27" s="670"/>
      <c r="DH27" s="670"/>
      <c r="DI27" s="670"/>
      <c r="DJ27" s="670"/>
      <c r="DK27" s="671"/>
      <c r="DL27" s="663">
        <v>2581965</v>
      </c>
      <c r="DM27" s="670"/>
      <c r="DN27" s="670"/>
      <c r="DO27" s="670"/>
      <c r="DP27" s="670"/>
      <c r="DQ27" s="670"/>
      <c r="DR27" s="670"/>
      <c r="DS27" s="670"/>
      <c r="DT27" s="670"/>
      <c r="DU27" s="670"/>
      <c r="DV27" s="671"/>
      <c r="DW27" s="660">
        <v>10.1</v>
      </c>
      <c r="DX27" s="672"/>
      <c r="DY27" s="672"/>
      <c r="DZ27" s="672"/>
      <c r="EA27" s="672"/>
      <c r="EB27" s="672"/>
      <c r="EC27" s="684"/>
    </row>
    <row r="28" spans="2:133" ht="11.25" customHeight="1" x14ac:dyDescent="0.15">
      <c r="B28" s="654" t="s">
        <v>303</v>
      </c>
      <c r="C28" s="655"/>
      <c r="D28" s="655"/>
      <c r="E28" s="655"/>
      <c r="F28" s="655"/>
      <c r="G28" s="655"/>
      <c r="H28" s="655"/>
      <c r="I28" s="655"/>
      <c r="J28" s="655"/>
      <c r="K28" s="655"/>
      <c r="L28" s="655"/>
      <c r="M28" s="655"/>
      <c r="N28" s="655"/>
      <c r="O28" s="655"/>
      <c r="P28" s="655"/>
      <c r="Q28" s="656"/>
      <c r="R28" s="657">
        <v>1309607</v>
      </c>
      <c r="S28" s="658"/>
      <c r="T28" s="658"/>
      <c r="U28" s="658"/>
      <c r="V28" s="658"/>
      <c r="W28" s="658"/>
      <c r="X28" s="658"/>
      <c r="Y28" s="659"/>
      <c r="Z28" s="695">
        <v>2.7</v>
      </c>
      <c r="AA28" s="695"/>
      <c r="AB28" s="695"/>
      <c r="AC28" s="695"/>
      <c r="AD28" s="696">
        <v>209330</v>
      </c>
      <c r="AE28" s="696"/>
      <c r="AF28" s="696"/>
      <c r="AG28" s="696"/>
      <c r="AH28" s="696"/>
      <c r="AI28" s="696"/>
      <c r="AJ28" s="696"/>
      <c r="AK28" s="696"/>
      <c r="AL28" s="660">
        <v>0.8</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304</v>
      </c>
      <c r="CE28" s="655"/>
      <c r="CF28" s="655"/>
      <c r="CG28" s="655"/>
      <c r="CH28" s="655"/>
      <c r="CI28" s="655"/>
      <c r="CJ28" s="655"/>
      <c r="CK28" s="655"/>
      <c r="CL28" s="655"/>
      <c r="CM28" s="655"/>
      <c r="CN28" s="655"/>
      <c r="CO28" s="655"/>
      <c r="CP28" s="655"/>
      <c r="CQ28" s="656"/>
      <c r="CR28" s="657">
        <v>4515931</v>
      </c>
      <c r="CS28" s="658"/>
      <c r="CT28" s="658"/>
      <c r="CU28" s="658"/>
      <c r="CV28" s="658"/>
      <c r="CW28" s="658"/>
      <c r="CX28" s="658"/>
      <c r="CY28" s="659"/>
      <c r="CZ28" s="660">
        <v>9.9</v>
      </c>
      <c r="DA28" s="672"/>
      <c r="DB28" s="672"/>
      <c r="DC28" s="673"/>
      <c r="DD28" s="663">
        <v>4167150</v>
      </c>
      <c r="DE28" s="658"/>
      <c r="DF28" s="658"/>
      <c r="DG28" s="658"/>
      <c r="DH28" s="658"/>
      <c r="DI28" s="658"/>
      <c r="DJ28" s="658"/>
      <c r="DK28" s="659"/>
      <c r="DL28" s="663">
        <v>3883050</v>
      </c>
      <c r="DM28" s="658"/>
      <c r="DN28" s="658"/>
      <c r="DO28" s="658"/>
      <c r="DP28" s="658"/>
      <c r="DQ28" s="658"/>
      <c r="DR28" s="658"/>
      <c r="DS28" s="658"/>
      <c r="DT28" s="658"/>
      <c r="DU28" s="658"/>
      <c r="DV28" s="659"/>
      <c r="DW28" s="660">
        <v>15.2</v>
      </c>
      <c r="DX28" s="672"/>
      <c r="DY28" s="672"/>
      <c r="DZ28" s="672"/>
      <c r="EA28" s="672"/>
      <c r="EB28" s="672"/>
      <c r="EC28" s="684"/>
    </row>
    <row r="29" spans="2:133" ht="11.25" customHeight="1" x14ac:dyDescent="0.15">
      <c r="B29" s="654" t="s">
        <v>305</v>
      </c>
      <c r="C29" s="655"/>
      <c r="D29" s="655"/>
      <c r="E29" s="655"/>
      <c r="F29" s="655"/>
      <c r="G29" s="655"/>
      <c r="H29" s="655"/>
      <c r="I29" s="655"/>
      <c r="J29" s="655"/>
      <c r="K29" s="655"/>
      <c r="L29" s="655"/>
      <c r="M29" s="655"/>
      <c r="N29" s="655"/>
      <c r="O29" s="655"/>
      <c r="P29" s="655"/>
      <c r="Q29" s="656"/>
      <c r="R29" s="657">
        <v>182846</v>
      </c>
      <c r="S29" s="658"/>
      <c r="T29" s="658"/>
      <c r="U29" s="658"/>
      <c r="V29" s="658"/>
      <c r="W29" s="658"/>
      <c r="X29" s="658"/>
      <c r="Y29" s="659"/>
      <c r="Z29" s="695">
        <v>0.4</v>
      </c>
      <c r="AA29" s="695"/>
      <c r="AB29" s="695"/>
      <c r="AC29" s="695"/>
      <c r="AD29" s="696" t="s">
        <v>235</v>
      </c>
      <c r="AE29" s="696"/>
      <c r="AF29" s="696"/>
      <c r="AG29" s="696"/>
      <c r="AH29" s="696"/>
      <c r="AI29" s="696"/>
      <c r="AJ29" s="696"/>
      <c r="AK29" s="696"/>
      <c r="AL29" s="660" t="s">
        <v>138</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1"/>
      <c r="CD29" s="676" t="s">
        <v>306</v>
      </c>
      <c r="CE29" s="677"/>
      <c r="CF29" s="654" t="s">
        <v>72</v>
      </c>
      <c r="CG29" s="655"/>
      <c r="CH29" s="655"/>
      <c r="CI29" s="655"/>
      <c r="CJ29" s="655"/>
      <c r="CK29" s="655"/>
      <c r="CL29" s="655"/>
      <c r="CM29" s="655"/>
      <c r="CN29" s="655"/>
      <c r="CO29" s="655"/>
      <c r="CP29" s="655"/>
      <c r="CQ29" s="656"/>
      <c r="CR29" s="657">
        <v>4515931</v>
      </c>
      <c r="CS29" s="670"/>
      <c r="CT29" s="670"/>
      <c r="CU29" s="670"/>
      <c r="CV29" s="670"/>
      <c r="CW29" s="670"/>
      <c r="CX29" s="670"/>
      <c r="CY29" s="671"/>
      <c r="CZ29" s="660">
        <v>9.9</v>
      </c>
      <c r="DA29" s="672"/>
      <c r="DB29" s="672"/>
      <c r="DC29" s="673"/>
      <c r="DD29" s="663">
        <v>4167150</v>
      </c>
      <c r="DE29" s="670"/>
      <c r="DF29" s="670"/>
      <c r="DG29" s="670"/>
      <c r="DH29" s="670"/>
      <c r="DI29" s="670"/>
      <c r="DJ29" s="670"/>
      <c r="DK29" s="671"/>
      <c r="DL29" s="663">
        <v>3883050</v>
      </c>
      <c r="DM29" s="670"/>
      <c r="DN29" s="670"/>
      <c r="DO29" s="670"/>
      <c r="DP29" s="670"/>
      <c r="DQ29" s="670"/>
      <c r="DR29" s="670"/>
      <c r="DS29" s="670"/>
      <c r="DT29" s="670"/>
      <c r="DU29" s="670"/>
      <c r="DV29" s="671"/>
      <c r="DW29" s="660">
        <v>15.2</v>
      </c>
      <c r="DX29" s="672"/>
      <c r="DY29" s="672"/>
      <c r="DZ29" s="672"/>
      <c r="EA29" s="672"/>
      <c r="EB29" s="672"/>
      <c r="EC29" s="684"/>
    </row>
    <row r="30" spans="2:133" ht="11.25" customHeight="1" x14ac:dyDescent="0.15">
      <c r="B30" s="654" t="s">
        <v>307</v>
      </c>
      <c r="C30" s="655"/>
      <c r="D30" s="655"/>
      <c r="E30" s="655"/>
      <c r="F30" s="655"/>
      <c r="G30" s="655"/>
      <c r="H30" s="655"/>
      <c r="I30" s="655"/>
      <c r="J30" s="655"/>
      <c r="K30" s="655"/>
      <c r="L30" s="655"/>
      <c r="M30" s="655"/>
      <c r="N30" s="655"/>
      <c r="O30" s="655"/>
      <c r="P30" s="655"/>
      <c r="Q30" s="656"/>
      <c r="R30" s="657">
        <v>7990495</v>
      </c>
      <c r="S30" s="658"/>
      <c r="T30" s="658"/>
      <c r="U30" s="658"/>
      <c r="V30" s="658"/>
      <c r="W30" s="658"/>
      <c r="X30" s="658"/>
      <c r="Y30" s="659"/>
      <c r="Z30" s="695">
        <v>16.5</v>
      </c>
      <c r="AA30" s="695"/>
      <c r="AB30" s="695"/>
      <c r="AC30" s="695"/>
      <c r="AD30" s="696" t="s">
        <v>235</v>
      </c>
      <c r="AE30" s="696"/>
      <c r="AF30" s="696"/>
      <c r="AG30" s="696"/>
      <c r="AH30" s="696"/>
      <c r="AI30" s="696"/>
      <c r="AJ30" s="696"/>
      <c r="AK30" s="696"/>
      <c r="AL30" s="660" t="s">
        <v>129</v>
      </c>
      <c r="AM30" s="661"/>
      <c r="AN30" s="661"/>
      <c r="AO30" s="697"/>
      <c r="AP30" s="715" t="s">
        <v>223</v>
      </c>
      <c r="AQ30" s="716"/>
      <c r="AR30" s="716"/>
      <c r="AS30" s="716"/>
      <c r="AT30" s="716"/>
      <c r="AU30" s="716"/>
      <c r="AV30" s="716"/>
      <c r="AW30" s="716"/>
      <c r="AX30" s="716"/>
      <c r="AY30" s="716"/>
      <c r="AZ30" s="716"/>
      <c r="BA30" s="716"/>
      <c r="BB30" s="716"/>
      <c r="BC30" s="716"/>
      <c r="BD30" s="716"/>
      <c r="BE30" s="716"/>
      <c r="BF30" s="717"/>
      <c r="BG30" s="715" t="s">
        <v>308</v>
      </c>
      <c r="BH30" s="729"/>
      <c r="BI30" s="729"/>
      <c r="BJ30" s="729"/>
      <c r="BK30" s="729"/>
      <c r="BL30" s="729"/>
      <c r="BM30" s="729"/>
      <c r="BN30" s="729"/>
      <c r="BO30" s="729"/>
      <c r="BP30" s="729"/>
      <c r="BQ30" s="730"/>
      <c r="BR30" s="715" t="s">
        <v>309</v>
      </c>
      <c r="BS30" s="729"/>
      <c r="BT30" s="729"/>
      <c r="BU30" s="729"/>
      <c r="BV30" s="729"/>
      <c r="BW30" s="729"/>
      <c r="BX30" s="729"/>
      <c r="BY30" s="729"/>
      <c r="BZ30" s="729"/>
      <c r="CA30" s="729"/>
      <c r="CB30" s="730"/>
      <c r="CD30" s="678"/>
      <c r="CE30" s="679"/>
      <c r="CF30" s="654" t="s">
        <v>310</v>
      </c>
      <c r="CG30" s="655"/>
      <c r="CH30" s="655"/>
      <c r="CI30" s="655"/>
      <c r="CJ30" s="655"/>
      <c r="CK30" s="655"/>
      <c r="CL30" s="655"/>
      <c r="CM30" s="655"/>
      <c r="CN30" s="655"/>
      <c r="CO30" s="655"/>
      <c r="CP30" s="655"/>
      <c r="CQ30" s="656"/>
      <c r="CR30" s="657">
        <v>4208331</v>
      </c>
      <c r="CS30" s="658"/>
      <c r="CT30" s="658"/>
      <c r="CU30" s="658"/>
      <c r="CV30" s="658"/>
      <c r="CW30" s="658"/>
      <c r="CX30" s="658"/>
      <c r="CY30" s="659"/>
      <c r="CZ30" s="660">
        <v>9.1999999999999993</v>
      </c>
      <c r="DA30" s="672"/>
      <c r="DB30" s="672"/>
      <c r="DC30" s="673"/>
      <c r="DD30" s="663">
        <v>3893763</v>
      </c>
      <c r="DE30" s="658"/>
      <c r="DF30" s="658"/>
      <c r="DG30" s="658"/>
      <c r="DH30" s="658"/>
      <c r="DI30" s="658"/>
      <c r="DJ30" s="658"/>
      <c r="DK30" s="659"/>
      <c r="DL30" s="663">
        <v>3609663</v>
      </c>
      <c r="DM30" s="658"/>
      <c r="DN30" s="658"/>
      <c r="DO30" s="658"/>
      <c r="DP30" s="658"/>
      <c r="DQ30" s="658"/>
      <c r="DR30" s="658"/>
      <c r="DS30" s="658"/>
      <c r="DT30" s="658"/>
      <c r="DU30" s="658"/>
      <c r="DV30" s="659"/>
      <c r="DW30" s="660">
        <v>14.1</v>
      </c>
      <c r="DX30" s="672"/>
      <c r="DY30" s="672"/>
      <c r="DZ30" s="672"/>
      <c r="EA30" s="672"/>
      <c r="EB30" s="672"/>
      <c r="EC30" s="684"/>
    </row>
    <row r="31" spans="2:133" ht="11.25" customHeight="1" x14ac:dyDescent="0.15">
      <c r="B31" s="732" t="s">
        <v>311</v>
      </c>
      <c r="C31" s="733"/>
      <c r="D31" s="733"/>
      <c r="E31" s="733"/>
      <c r="F31" s="733"/>
      <c r="G31" s="733"/>
      <c r="H31" s="733"/>
      <c r="I31" s="733"/>
      <c r="J31" s="733"/>
      <c r="K31" s="733"/>
      <c r="L31" s="733"/>
      <c r="M31" s="733"/>
      <c r="N31" s="733"/>
      <c r="O31" s="733"/>
      <c r="P31" s="733"/>
      <c r="Q31" s="734"/>
      <c r="R31" s="657" t="s">
        <v>129</v>
      </c>
      <c r="S31" s="658"/>
      <c r="T31" s="658"/>
      <c r="U31" s="658"/>
      <c r="V31" s="658"/>
      <c r="W31" s="658"/>
      <c r="X31" s="658"/>
      <c r="Y31" s="659"/>
      <c r="Z31" s="695" t="s">
        <v>138</v>
      </c>
      <c r="AA31" s="695"/>
      <c r="AB31" s="695"/>
      <c r="AC31" s="695"/>
      <c r="AD31" s="696" t="s">
        <v>138</v>
      </c>
      <c r="AE31" s="696"/>
      <c r="AF31" s="696"/>
      <c r="AG31" s="696"/>
      <c r="AH31" s="696"/>
      <c r="AI31" s="696"/>
      <c r="AJ31" s="696"/>
      <c r="AK31" s="696"/>
      <c r="AL31" s="660" t="s">
        <v>129</v>
      </c>
      <c r="AM31" s="661"/>
      <c r="AN31" s="661"/>
      <c r="AO31" s="697"/>
      <c r="AP31" s="723" t="s">
        <v>312</v>
      </c>
      <c r="AQ31" s="724"/>
      <c r="AR31" s="724"/>
      <c r="AS31" s="724"/>
      <c r="AT31" s="725" t="s">
        <v>313</v>
      </c>
      <c r="AU31" s="218"/>
      <c r="AV31" s="218"/>
      <c r="AW31" s="218"/>
      <c r="AX31" s="712" t="s">
        <v>187</v>
      </c>
      <c r="AY31" s="713"/>
      <c r="AZ31" s="713"/>
      <c r="BA31" s="713"/>
      <c r="BB31" s="713"/>
      <c r="BC31" s="713"/>
      <c r="BD31" s="713"/>
      <c r="BE31" s="713"/>
      <c r="BF31" s="714"/>
      <c r="BG31" s="719">
        <v>99.6</v>
      </c>
      <c r="BH31" s="720"/>
      <c r="BI31" s="720"/>
      <c r="BJ31" s="720"/>
      <c r="BK31" s="720"/>
      <c r="BL31" s="720"/>
      <c r="BM31" s="721">
        <v>96.9</v>
      </c>
      <c r="BN31" s="720"/>
      <c r="BO31" s="720"/>
      <c r="BP31" s="720"/>
      <c r="BQ31" s="722"/>
      <c r="BR31" s="719">
        <v>99.5</v>
      </c>
      <c r="BS31" s="720"/>
      <c r="BT31" s="720"/>
      <c r="BU31" s="720"/>
      <c r="BV31" s="720"/>
      <c r="BW31" s="720"/>
      <c r="BX31" s="721">
        <v>96.7</v>
      </c>
      <c r="BY31" s="720"/>
      <c r="BZ31" s="720"/>
      <c r="CA31" s="720"/>
      <c r="CB31" s="722"/>
      <c r="CD31" s="678"/>
      <c r="CE31" s="679"/>
      <c r="CF31" s="654" t="s">
        <v>314</v>
      </c>
      <c r="CG31" s="655"/>
      <c r="CH31" s="655"/>
      <c r="CI31" s="655"/>
      <c r="CJ31" s="655"/>
      <c r="CK31" s="655"/>
      <c r="CL31" s="655"/>
      <c r="CM31" s="655"/>
      <c r="CN31" s="655"/>
      <c r="CO31" s="655"/>
      <c r="CP31" s="655"/>
      <c r="CQ31" s="656"/>
      <c r="CR31" s="657">
        <v>307600</v>
      </c>
      <c r="CS31" s="670"/>
      <c r="CT31" s="670"/>
      <c r="CU31" s="670"/>
      <c r="CV31" s="670"/>
      <c r="CW31" s="670"/>
      <c r="CX31" s="670"/>
      <c r="CY31" s="671"/>
      <c r="CZ31" s="660">
        <v>0.7</v>
      </c>
      <c r="DA31" s="672"/>
      <c r="DB31" s="672"/>
      <c r="DC31" s="673"/>
      <c r="DD31" s="663">
        <v>273387</v>
      </c>
      <c r="DE31" s="670"/>
      <c r="DF31" s="670"/>
      <c r="DG31" s="670"/>
      <c r="DH31" s="670"/>
      <c r="DI31" s="670"/>
      <c r="DJ31" s="670"/>
      <c r="DK31" s="671"/>
      <c r="DL31" s="663">
        <v>273387</v>
      </c>
      <c r="DM31" s="670"/>
      <c r="DN31" s="670"/>
      <c r="DO31" s="670"/>
      <c r="DP31" s="670"/>
      <c r="DQ31" s="670"/>
      <c r="DR31" s="670"/>
      <c r="DS31" s="670"/>
      <c r="DT31" s="670"/>
      <c r="DU31" s="670"/>
      <c r="DV31" s="671"/>
      <c r="DW31" s="660">
        <v>1.1000000000000001</v>
      </c>
      <c r="DX31" s="672"/>
      <c r="DY31" s="672"/>
      <c r="DZ31" s="672"/>
      <c r="EA31" s="672"/>
      <c r="EB31" s="672"/>
      <c r="EC31" s="684"/>
    </row>
    <row r="32" spans="2:133" ht="11.25" customHeight="1" x14ac:dyDescent="0.15">
      <c r="B32" s="654" t="s">
        <v>315</v>
      </c>
      <c r="C32" s="655"/>
      <c r="D32" s="655"/>
      <c r="E32" s="655"/>
      <c r="F32" s="655"/>
      <c r="G32" s="655"/>
      <c r="H32" s="655"/>
      <c r="I32" s="655"/>
      <c r="J32" s="655"/>
      <c r="K32" s="655"/>
      <c r="L32" s="655"/>
      <c r="M32" s="655"/>
      <c r="N32" s="655"/>
      <c r="O32" s="655"/>
      <c r="P32" s="655"/>
      <c r="Q32" s="656"/>
      <c r="R32" s="657">
        <v>2451108</v>
      </c>
      <c r="S32" s="658"/>
      <c r="T32" s="658"/>
      <c r="U32" s="658"/>
      <c r="V32" s="658"/>
      <c r="W32" s="658"/>
      <c r="X32" s="658"/>
      <c r="Y32" s="659"/>
      <c r="Z32" s="695">
        <v>5.0999999999999996</v>
      </c>
      <c r="AA32" s="695"/>
      <c r="AB32" s="695"/>
      <c r="AC32" s="695"/>
      <c r="AD32" s="696" t="s">
        <v>235</v>
      </c>
      <c r="AE32" s="696"/>
      <c r="AF32" s="696"/>
      <c r="AG32" s="696"/>
      <c r="AH32" s="696"/>
      <c r="AI32" s="696"/>
      <c r="AJ32" s="696"/>
      <c r="AK32" s="696"/>
      <c r="AL32" s="660" t="s">
        <v>235</v>
      </c>
      <c r="AM32" s="661"/>
      <c r="AN32" s="661"/>
      <c r="AO32" s="697"/>
      <c r="AP32" s="698"/>
      <c r="AQ32" s="699"/>
      <c r="AR32" s="699"/>
      <c r="AS32" s="699"/>
      <c r="AT32" s="726"/>
      <c r="AU32" s="214" t="s">
        <v>316</v>
      </c>
      <c r="AX32" s="654" t="s">
        <v>317</v>
      </c>
      <c r="AY32" s="655"/>
      <c r="AZ32" s="655"/>
      <c r="BA32" s="655"/>
      <c r="BB32" s="655"/>
      <c r="BC32" s="655"/>
      <c r="BD32" s="655"/>
      <c r="BE32" s="655"/>
      <c r="BF32" s="656"/>
      <c r="BG32" s="728">
        <v>99.6</v>
      </c>
      <c r="BH32" s="670"/>
      <c r="BI32" s="670"/>
      <c r="BJ32" s="670"/>
      <c r="BK32" s="670"/>
      <c r="BL32" s="670"/>
      <c r="BM32" s="661">
        <v>95.5</v>
      </c>
      <c r="BN32" s="670"/>
      <c r="BO32" s="670"/>
      <c r="BP32" s="670"/>
      <c r="BQ32" s="693"/>
      <c r="BR32" s="728">
        <v>99.5</v>
      </c>
      <c r="BS32" s="670"/>
      <c r="BT32" s="670"/>
      <c r="BU32" s="670"/>
      <c r="BV32" s="670"/>
      <c r="BW32" s="670"/>
      <c r="BX32" s="661">
        <v>95.3</v>
      </c>
      <c r="BY32" s="670"/>
      <c r="BZ32" s="670"/>
      <c r="CA32" s="670"/>
      <c r="CB32" s="693"/>
      <c r="CD32" s="680"/>
      <c r="CE32" s="681"/>
      <c r="CF32" s="654" t="s">
        <v>318</v>
      </c>
      <c r="CG32" s="655"/>
      <c r="CH32" s="655"/>
      <c r="CI32" s="655"/>
      <c r="CJ32" s="655"/>
      <c r="CK32" s="655"/>
      <c r="CL32" s="655"/>
      <c r="CM32" s="655"/>
      <c r="CN32" s="655"/>
      <c r="CO32" s="655"/>
      <c r="CP32" s="655"/>
      <c r="CQ32" s="656"/>
      <c r="CR32" s="657" t="s">
        <v>129</v>
      </c>
      <c r="CS32" s="658"/>
      <c r="CT32" s="658"/>
      <c r="CU32" s="658"/>
      <c r="CV32" s="658"/>
      <c r="CW32" s="658"/>
      <c r="CX32" s="658"/>
      <c r="CY32" s="659"/>
      <c r="CZ32" s="660" t="s">
        <v>235</v>
      </c>
      <c r="DA32" s="672"/>
      <c r="DB32" s="672"/>
      <c r="DC32" s="673"/>
      <c r="DD32" s="663" t="s">
        <v>129</v>
      </c>
      <c r="DE32" s="658"/>
      <c r="DF32" s="658"/>
      <c r="DG32" s="658"/>
      <c r="DH32" s="658"/>
      <c r="DI32" s="658"/>
      <c r="DJ32" s="658"/>
      <c r="DK32" s="659"/>
      <c r="DL32" s="663" t="s">
        <v>129</v>
      </c>
      <c r="DM32" s="658"/>
      <c r="DN32" s="658"/>
      <c r="DO32" s="658"/>
      <c r="DP32" s="658"/>
      <c r="DQ32" s="658"/>
      <c r="DR32" s="658"/>
      <c r="DS32" s="658"/>
      <c r="DT32" s="658"/>
      <c r="DU32" s="658"/>
      <c r="DV32" s="659"/>
      <c r="DW32" s="660" t="s">
        <v>129</v>
      </c>
      <c r="DX32" s="672"/>
      <c r="DY32" s="672"/>
      <c r="DZ32" s="672"/>
      <c r="EA32" s="672"/>
      <c r="EB32" s="672"/>
      <c r="EC32" s="684"/>
    </row>
    <row r="33" spans="2:133" ht="11.25" customHeight="1" x14ac:dyDescent="0.15">
      <c r="B33" s="654" t="s">
        <v>319</v>
      </c>
      <c r="C33" s="655"/>
      <c r="D33" s="655"/>
      <c r="E33" s="655"/>
      <c r="F33" s="655"/>
      <c r="G33" s="655"/>
      <c r="H33" s="655"/>
      <c r="I33" s="655"/>
      <c r="J33" s="655"/>
      <c r="K33" s="655"/>
      <c r="L33" s="655"/>
      <c r="M33" s="655"/>
      <c r="N33" s="655"/>
      <c r="O33" s="655"/>
      <c r="P33" s="655"/>
      <c r="Q33" s="656"/>
      <c r="R33" s="657">
        <v>358557</v>
      </c>
      <c r="S33" s="658"/>
      <c r="T33" s="658"/>
      <c r="U33" s="658"/>
      <c r="V33" s="658"/>
      <c r="W33" s="658"/>
      <c r="X33" s="658"/>
      <c r="Y33" s="659"/>
      <c r="Z33" s="695">
        <v>0.7</v>
      </c>
      <c r="AA33" s="695"/>
      <c r="AB33" s="695"/>
      <c r="AC33" s="695"/>
      <c r="AD33" s="696">
        <v>130268</v>
      </c>
      <c r="AE33" s="696"/>
      <c r="AF33" s="696"/>
      <c r="AG33" s="696"/>
      <c r="AH33" s="696"/>
      <c r="AI33" s="696"/>
      <c r="AJ33" s="696"/>
      <c r="AK33" s="696"/>
      <c r="AL33" s="660">
        <v>0.5</v>
      </c>
      <c r="AM33" s="661"/>
      <c r="AN33" s="661"/>
      <c r="AO33" s="697"/>
      <c r="AP33" s="700"/>
      <c r="AQ33" s="701"/>
      <c r="AR33" s="701"/>
      <c r="AS33" s="701"/>
      <c r="AT33" s="727"/>
      <c r="AU33" s="219"/>
      <c r="AV33" s="219"/>
      <c r="AW33" s="219"/>
      <c r="AX33" s="638" t="s">
        <v>320</v>
      </c>
      <c r="AY33" s="639"/>
      <c r="AZ33" s="639"/>
      <c r="BA33" s="639"/>
      <c r="BB33" s="639"/>
      <c r="BC33" s="639"/>
      <c r="BD33" s="639"/>
      <c r="BE33" s="639"/>
      <c r="BF33" s="640"/>
      <c r="BG33" s="718">
        <v>99.5</v>
      </c>
      <c r="BH33" s="642"/>
      <c r="BI33" s="642"/>
      <c r="BJ33" s="642"/>
      <c r="BK33" s="642"/>
      <c r="BL33" s="642"/>
      <c r="BM33" s="688">
        <v>98.8</v>
      </c>
      <c r="BN33" s="642"/>
      <c r="BO33" s="642"/>
      <c r="BP33" s="642"/>
      <c r="BQ33" s="705"/>
      <c r="BR33" s="718">
        <v>99.5</v>
      </c>
      <c r="BS33" s="642"/>
      <c r="BT33" s="642"/>
      <c r="BU33" s="642"/>
      <c r="BV33" s="642"/>
      <c r="BW33" s="642"/>
      <c r="BX33" s="688">
        <v>98.8</v>
      </c>
      <c r="BY33" s="642"/>
      <c r="BZ33" s="642"/>
      <c r="CA33" s="642"/>
      <c r="CB33" s="705"/>
      <c r="CD33" s="654" t="s">
        <v>321</v>
      </c>
      <c r="CE33" s="655"/>
      <c r="CF33" s="655"/>
      <c r="CG33" s="655"/>
      <c r="CH33" s="655"/>
      <c r="CI33" s="655"/>
      <c r="CJ33" s="655"/>
      <c r="CK33" s="655"/>
      <c r="CL33" s="655"/>
      <c r="CM33" s="655"/>
      <c r="CN33" s="655"/>
      <c r="CO33" s="655"/>
      <c r="CP33" s="655"/>
      <c r="CQ33" s="656"/>
      <c r="CR33" s="657">
        <v>19059014</v>
      </c>
      <c r="CS33" s="670"/>
      <c r="CT33" s="670"/>
      <c r="CU33" s="670"/>
      <c r="CV33" s="670"/>
      <c r="CW33" s="670"/>
      <c r="CX33" s="670"/>
      <c r="CY33" s="671"/>
      <c r="CZ33" s="660">
        <v>41.7</v>
      </c>
      <c r="DA33" s="672"/>
      <c r="DB33" s="672"/>
      <c r="DC33" s="673"/>
      <c r="DD33" s="663">
        <v>15774906</v>
      </c>
      <c r="DE33" s="670"/>
      <c r="DF33" s="670"/>
      <c r="DG33" s="670"/>
      <c r="DH33" s="670"/>
      <c r="DI33" s="670"/>
      <c r="DJ33" s="670"/>
      <c r="DK33" s="671"/>
      <c r="DL33" s="663">
        <v>9880545</v>
      </c>
      <c r="DM33" s="670"/>
      <c r="DN33" s="670"/>
      <c r="DO33" s="670"/>
      <c r="DP33" s="670"/>
      <c r="DQ33" s="670"/>
      <c r="DR33" s="670"/>
      <c r="DS33" s="670"/>
      <c r="DT33" s="670"/>
      <c r="DU33" s="670"/>
      <c r="DV33" s="671"/>
      <c r="DW33" s="660">
        <v>38.700000000000003</v>
      </c>
      <c r="DX33" s="672"/>
      <c r="DY33" s="672"/>
      <c r="DZ33" s="672"/>
      <c r="EA33" s="672"/>
      <c r="EB33" s="672"/>
      <c r="EC33" s="684"/>
    </row>
    <row r="34" spans="2:133" ht="11.25" customHeight="1" x14ac:dyDescent="0.15">
      <c r="B34" s="654" t="s">
        <v>322</v>
      </c>
      <c r="C34" s="655"/>
      <c r="D34" s="655"/>
      <c r="E34" s="655"/>
      <c r="F34" s="655"/>
      <c r="G34" s="655"/>
      <c r="H34" s="655"/>
      <c r="I34" s="655"/>
      <c r="J34" s="655"/>
      <c r="K34" s="655"/>
      <c r="L34" s="655"/>
      <c r="M34" s="655"/>
      <c r="N34" s="655"/>
      <c r="O34" s="655"/>
      <c r="P34" s="655"/>
      <c r="Q34" s="656"/>
      <c r="R34" s="657">
        <v>121280</v>
      </c>
      <c r="S34" s="658"/>
      <c r="T34" s="658"/>
      <c r="U34" s="658"/>
      <c r="V34" s="658"/>
      <c r="W34" s="658"/>
      <c r="X34" s="658"/>
      <c r="Y34" s="659"/>
      <c r="Z34" s="695">
        <v>0.3</v>
      </c>
      <c r="AA34" s="695"/>
      <c r="AB34" s="695"/>
      <c r="AC34" s="695"/>
      <c r="AD34" s="696" t="s">
        <v>265</v>
      </c>
      <c r="AE34" s="696"/>
      <c r="AF34" s="696"/>
      <c r="AG34" s="696"/>
      <c r="AH34" s="696"/>
      <c r="AI34" s="696"/>
      <c r="AJ34" s="696"/>
      <c r="AK34" s="696"/>
      <c r="AL34" s="660" t="s">
        <v>235</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323</v>
      </c>
      <c r="CE34" s="655"/>
      <c r="CF34" s="655"/>
      <c r="CG34" s="655"/>
      <c r="CH34" s="655"/>
      <c r="CI34" s="655"/>
      <c r="CJ34" s="655"/>
      <c r="CK34" s="655"/>
      <c r="CL34" s="655"/>
      <c r="CM34" s="655"/>
      <c r="CN34" s="655"/>
      <c r="CO34" s="655"/>
      <c r="CP34" s="655"/>
      <c r="CQ34" s="656"/>
      <c r="CR34" s="657">
        <v>7471410</v>
      </c>
      <c r="CS34" s="658"/>
      <c r="CT34" s="658"/>
      <c r="CU34" s="658"/>
      <c r="CV34" s="658"/>
      <c r="CW34" s="658"/>
      <c r="CX34" s="658"/>
      <c r="CY34" s="659"/>
      <c r="CZ34" s="660">
        <v>16.399999999999999</v>
      </c>
      <c r="DA34" s="672"/>
      <c r="DB34" s="672"/>
      <c r="DC34" s="673"/>
      <c r="DD34" s="663">
        <v>5278238</v>
      </c>
      <c r="DE34" s="658"/>
      <c r="DF34" s="658"/>
      <c r="DG34" s="658"/>
      <c r="DH34" s="658"/>
      <c r="DI34" s="658"/>
      <c r="DJ34" s="658"/>
      <c r="DK34" s="659"/>
      <c r="DL34" s="663">
        <v>4613823</v>
      </c>
      <c r="DM34" s="658"/>
      <c r="DN34" s="658"/>
      <c r="DO34" s="658"/>
      <c r="DP34" s="658"/>
      <c r="DQ34" s="658"/>
      <c r="DR34" s="658"/>
      <c r="DS34" s="658"/>
      <c r="DT34" s="658"/>
      <c r="DU34" s="658"/>
      <c r="DV34" s="659"/>
      <c r="DW34" s="660">
        <v>18.100000000000001</v>
      </c>
      <c r="DX34" s="672"/>
      <c r="DY34" s="672"/>
      <c r="DZ34" s="672"/>
      <c r="EA34" s="672"/>
      <c r="EB34" s="672"/>
      <c r="EC34" s="684"/>
    </row>
    <row r="35" spans="2:133" ht="11.25" customHeight="1" x14ac:dyDescent="0.15">
      <c r="B35" s="654" t="s">
        <v>324</v>
      </c>
      <c r="C35" s="655"/>
      <c r="D35" s="655"/>
      <c r="E35" s="655"/>
      <c r="F35" s="655"/>
      <c r="G35" s="655"/>
      <c r="H35" s="655"/>
      <c r="I35" s="655"/>
      <c r="J35" s="655"/>
      <c r="K35" s="655"/>
      <c r="L35" s="655"/>
      <c r="M35" s="655"/>
      <c r="N35" s="655"/>
      <c r="O35" s="655"/>
      <c r="P35" s="655"/>
      <c r="Q35" s="656"/>
      <c r="R35" s="657">
        <v>55746</v>
      </c>
      <c r="S35" s="658"/>
      <c r="T35" s="658"/>
      <c r="U35" s="658"/>
      <c r="V35" s="658"/>
      <c r="W35" s="658"/>
      <c r="X35" s="658"/>
      <c r="Y35" s="659"/>
      <c r="Z35" s="695">
        <v>0.1</v>
      </c>
      <c r="AA35" s="695"/>
      <c r="AB35" s="695"/>
      <c r="AC35" s="695"/>
      <c r="AD35" s="696" t="s">
        <v>138</v>
      </c>
      <c r="AE35" s="696"/>
      <c r="AF35" s="696"/>
      <c r="AG35" s="696"/>
      <c r="AH35" s="696"/>
      <c r="AI35" s="696"/>
      <c r="AJ35" s="696"/>
      <c r="AK35" s="696"/>
      <c r="AL35" s="660" t="s">
        <v>138</v>
      </c>
      <c r="AM35" s="661"/>
      <c r="AN35" s="661"/>
      <c r="AO35" s="697"/>
      <c r="AP35" s="222"/>
      <c r="AQ35" s="715" t="s">
        <v>325</v>
      </c>
      <c r="AR35" s="716"/>
      <c r="AS35" s="716"/>
      <c r="AT35" s="716"/>
      <c r="AU35" s="716"/>
      <c r="AV35" s="716"/>
      <c r="AW35" s="716"/>
      <c r="AX35" s="716"/>
      <c r="AY35" s="716"/>
      <c r="AZ35" s="716"/>
      <c r="BA35" s="716"/>
      <c r="BB35" s="716"/>
      <c r="BC35" s="716"/>
      <c r="BD35" s="716"/>
      <c r="BE35" s="716"/>
      <c r="BF35" s="717"/>
      <c r="BG35" s="715" t="s">
        <v>326</v>
      </c>
      <c r="BH35" s="716"/>
      <c r="BI35" s="716"/>
      <c r="BJ35" s="716"/>
      <c r="BK35" s="716"/>
      <c r="BL35" s="716"/>
      <c r="BM35" s="716"/>
      <c r="BN35" s="716"/>
      <c r="BO35" s="716"/>
      <c r="BP35" s="716"/>
      <c r="BQ35" s="716"/>
      <c r="BR35" s="716"/>
      <c r="BS35" s="716"/>
      <c r="BT35" s="716"/>
      <c r="BU35" s="716"/>
      <c r="BV35" s="716"/>
      <c r="BW35" s="716"/>
      <c r="BX35" s="716"/>
      <c r="BY35" s="716"/>
      <c r="BZ35" s="716"/>
      <c r="CA35" s="716"/>
      <c r="CB35" s="717"/>
      <c r="CD35" s="654" t="s">
        <v>327</v>
      </c>
      <c r="CE35" s="655"/>
      <c r="CF35" s="655"/>
      <c r="CG35" s="655"/>
      <c r="CH35" s="655"/>
      <c r="CI35" s="655"/>
      <c r="CJ35" s="655"/>
      <c r="CK35" s="655"/>
      <c r="CL35" s="655"/>
      <c r="CM35" s="655"/>
      <c r="CN35" s="655"/>
      <c r="CO35" s="655"/>
      <c r="CP35" s="655"/>
      <c r="CQ35" s="656"/>
      <c r="CR35" s="657">
        <v>392786</v>
      </c>
      <c r="CS35" s="670"/>
      <c r="CT35" s="670"/>
      <c r="CU35" s="670"/>
      <c r="CV35" s="670"/>
      <c r="CW35" s="670"/>
      <c r="CX35" s="670"/>
      <c r="CY35" s="671"/>
      <c r="CZ35" s="660">
        <v>0.9</v>
      </c>
      <c r="DA35" s="672"/>
      <c r="DB35" s="672"/>
      <c r="DC35" s="673"/>
      <c r="DD35" s="663">
        <v>385170</v>
      </c>
      <c r="DE35" s="670"/>
      <c r="DF35" s="670"/>
      <c r="DG35" s="670"/>
      <c r="DH35" s="670"/>
      <c r="DI35" s="670"/>
      <c r="DJ35" s="670"/>
      <c r="DK35" s="671"/>
      <c r="DL35" s="663">
        <v>385170</v>
      </c>
      <c r="DM35" s="670"/>
      <c r="DN35" s="670"/>
      <c r="DO35" s="670"/>
      <c r="DP35" s="670"/>
      <c r="DQ35" s="670"/>
      <c r="DR35" s="670"/>
      <c r="DS35" s="670"/>
      <c r="DT35" s="670"/>
      <c r="DU35" s="670"/>
      <c r="DV35" s="671"/>
      <c r="DW35" s="660">
        <v>1.5</v>
      </c>
      <c r="DX35" s="672"/>
      <c r="DY35" s="672"/>
      <c r="DZ35" s="672"/>
      <c r="EA35" s="672"/>
      <c r="EB35" s="672"/>
      <c r="EC35" s="684"/>
    </row>
    <row r="36" spans="2:133" ht="11.25" customHeight="1" x14ac:dyDescent="0.15">
      <c r="B36" s="654" t="s">
        <v>328</v>
      </c>
      <c r="C36" s="655"/>
      <c r="D36" s="655"/>
      <c r="E36" s="655"/>
      <c r="F36" s="655"/>
      <c r="G36" s="655"/>
      <c r="H36" s="655"/>
      <c r="I36" s="655"/>
      <c r="J36" s="655"/>
      <c r="K36" s="655"/>
      <c r="L36" s="655"/>
      <c r="M36" s="655"/>
      <c r="N36" s="655"/>
      <c r="O36" s="655"/>
      <c r="P36" s="655"/>
      <c r="Q36" s="656"/>
      <c r="R36" s="657">
        <v>3977293</v>
      </c>
      <c r="S36" s="658"/>
      <c r="T36" s="658"/>
      <c r="U36" s="658"/>
      <c r="V36" s="658"/>
      <c r="W36" s="658"/>
      <c r="X36" s="658"/>
      <c r="Y36" s="659"/>
      <c r="Z36" s="695">
        <v>8.1999999999999993</v>
      </c>
      <c r="AA36" s="695"/>
      <c r="AB36" s="695"/>
      <c r="AC36" s="695"/>
      <c r="AD36" s="696" t="s">
        <v>129</v>
      </c>
      <c r="AE36" s="696"/>
      <c r="AF36" s="696"/>
      <c r="AG36" s="696"/>
      <c r="AH36" s="696"/>
      <c r="AI36" s="696"/>
      <c r="AJ36" s="696"/>
      <c r="AK36" s="696"/>
      <c r="AL36" s="660" t="s">
        <v>235</v>
      </c>
      <c r="AM36" s="661"/>
      <c r="AN36" s="661"/>
      <c r="AO36" s="697"/>
      <c r="AP36" s="222"/>
      <c r="AQ36" s="706" t="s">
        <v>329</v>
      </c>
      <c r="AR36" s="707"/>
      <c r="AS36" s="707"/>
      <c r="AT36" s="707"/>
      <c r="AU36" s="707"/>
      <c r="AV36" s="707"/>
      <c r="AW36" s="707"/>
      <c r="AX36" s="707"/>
      <c r="AY36" s="708"/>
      <c r="AZ36" s="709">
        <v>5875445</v>
      </c>
      <c r="BA36" s="710"/>
      <c r="BB36" s="710"/>
      <c r="BC36" s="710"/>
      <c r="BD36" s="710"/>
      <c r="BE36" s="710"/>
      <c r="BF36" s="711"/>
      <c r="BG36" s="712" t="s">
        <v>330</v>
      </c>
      <c r="BH36" s="713"/>
      <c r="BI36" s="713"/>
      <c r="BJ36" s="713"/>
      <c r="BK36" s="713"/>
      <c r="BL36" s="713"/>
      <c r="BM36" s="713"/>
      <c r="BN36" s="713"/>
      <c r="BO36" s="713"/>
      <c r="BP36" s="713"/>
      <c r="BQ36" s="713"/>
      <c r="BR36" s="713"/>
      <c r="BS36" s="713"/>
      <c r="BT36" s="713"/>
      <c r="BU36" s="714"/>
      <c r="BV36" s="709">
        <v>252867</v>
      </c>
      <c r="BW36" s="710"/>
      <c r="BX36" s="710"/>
      <c r="BY36" s="710"/>
      <c r="BZ36" s="710"/>
      <c r="CA36" s="710"/>
      <c r="CB36" s="711"/>
      <c r="CD36" s="654" t="s">
        <v>331</v>
      </c>
      <c r="CE36" s="655"/>
      <c r="CF36" s="655"/>
      <c r="CG36" s="655"/>
      <c r="CH36" s="655"/>
      <c r="CI36" s="655"/>
      <c r="CJ36" s="655"/>
      <c r="CK36" s="655"/>
      <c r="CL36" s="655"/>
      <c r="CM36" s="655"/>
      <c r="CN36" s="655"/>
      <c r="CO36" s="655"/>
      <c r="CP36" s="655"/>
      <c r="CQ36" s="656"/>
      <c r="CR36" s="657">
        <v>3520248</v>
      </c>
      <c r="CS36" s="658"/>
      <c r="CT36" s="658"/>
      <c r="CU36" s="658"/>
      <c r="CV36" s="658"/>
      <c r="CW36" s="658"/>
      <c r="CX36" s="658"/>
      <c r="CY36" s="659"/>
      <c r="CZ36" s="660">
        <v>7.7</v>
      </c>
      <c r="DA36" s="672"/>
      <c r="DB36" s="672"/>
      <c r="DC36" s="673"/>
      <c r="DD36" s="663">
        <v>3256512</v>
      </c>
      <c r="DE36" s="658"/>
      <c r="DF36" s="658"/>
      <c r="DG36" s="658"/>
      <c r="DH36" s="658"/>
      <c r="DI36" s="658"/>
      <c r="DJ36" s="658"/>
      <c r="DK36" s="659"/>
      <c r="DL36" s="663">
        <v>1987534</v>
      </c>
      <c r="DM36" s="658"/>
      <c r="DN36" s="658"/>
      <c r="DO36" s="658"/>
      <c r="DP36" s="658"/>
      <c r="DQ36" s="658"/>
      <c r="DR36" s="658"/>
      <c r="DS36" s="658"/>
      <c r="DT36" s="658"/>
      <c r="DU36" s="658"/>
      <c r="DV36" s="659"/>
      <c r="DW36" s="660">
        <v>7.8</v>
      </c>
      <c r="DX36" s="672"/>
      <c r="DY36" s="672"/>
      <c r="DZ36" s="672"/>
      <c r="EA36" s="672"/>
      <c r="EB36" s="672"/>
      <c r="EC36" s="684"/>
    </row>
    <row r="37" spans="2:133" ht="11.25" customHeight="1" x14ac:dyDescent="0.15">
      <c r="B37" s="654" t="s">
        <v>332</v>
      </c>
      <c r="C37" s="655"/>
      <c r="D37" s="655"/>
      <c r="E37" s="655"/>
      <c r="F37" s="655"/>
      <c r="G37" s="655"/>
      <c r="H37" s="655"/>
      <c r="I37" s="655"/>
      <c r="J37" s="655"/>
      <c r="K37" s="655"/>
      <c r="L37" s="655"/>
      <c r="M37" s="655"/>
      <c r="N37" s="655"/>
      <c r="O37" s="655"/>
      <c r="P37" s="655"/>
      <c r="Q37" s="656"/>
      <c r="R37" s="657">
        <v>1117409</v>
      </c>
      <c r="S37" s="658"/>
      <c r="T37" s="658"/>
      <c r="U37" s="658"/>
      <c r="V37" s="658"/>
      <c r="W37" s="658"/>
      <c r="X37" s="658"/>
      <c r="Y37" s="659"/>
      <c r="Z37" s="695">
        <v>2.2999999999999998</v>
      </c>
      <c r="AA37" s="695"/>
      <c r="AB37" s="695"/>
      <c r="AC37" s="695"/>
      <c r="AD37" s="696">
        <v>3674</v>
      </c>
      <c r="AE37" s="696"/>
      <c r="AF37" s="696"/>
      <c r="AG37" s="696"/>
      <c r="AH37" s="696"/>
      <c r="AI37" s="696"/>
      <c r="AJ37" s="696"/>
      <c r="AK37" s="696"/>
      <c r="AL37" s="660">
        <v>0</v>
      </c>
      <c r="AM37" s="661"/>
      <c r="AN37" s="661"/>
      <c r="AO37" s="697"/>
      <c r="AQ37" s="690" t="s">
        <v>333</v>
      </c>
      <c r="AR37" s="691"/>
      <c r="AS37" s="691"/>
      <c r="AT37" s="691"/>
      <c r="AU37" s="691"/>
      <c r="AV37" s="691"/>
      <c r="AW37" s="691"/>
      <c r="AX37" s="691"/>
      <c r="AY37" s="692"/>
      <c r="AZ37" s="657">
        <v>1128157</v>
      </c>
      <c r="BA37" s="658"/>
      <c r="BB37" s="658"/>
      <c r="BC37" s="658"/>
      <c r="BD37" s="670"/>
      <c r="BE37" s="670"/>
      <c r="BF37" s="693"/>
      <c r="BG37" s="654" t="s">
        <v>334</v>
      </c>
      <c r="BH37" s="655"/>
      <c r="BI37" s="655"/>
      <c r="BJ37" s="655"/>
      <c r="BK37" s="655"/>
      <c r="BL37" s="655"/>
      <c r="BM37" s="655"/>
      <c r="BN37" s="655"/>
      <c r="BO37" s="655"/>
      <c r="BP37" s="655"/>
      <c r="BQ37" s="655"/>
      <c r="BR37" s="655"/>
      <c r="BS37" s="655"/>
      <c r="BT37" s="655"/>
      <c r="BU37" s="656"/>
      <c r="BV37" s="657">
        <v>126343</v>
      </c>
      <c r="BW37" s="658"/>
      <c r="BX37" s="658"/>
      <c r="BY37" s="658"/>
      <c r="BZ37" s="658"/>
      <c r="CA37" s="658"/>
      <c r="CB37" s="694"/>
      <c r="CD37" s="654" t="s">
        <v>335</v>
      </c>
      <c r="CE37" s="655"/>
      <c r="CF37" s="655"/>
      <c r="CG37" s="655"/>
      <c r="CH37" s="655"/>
      <c r="CI37" s="655"/>
      <c r="CJ37" s="655"/>
      <c r="CK37" s="655"/>
      <c r="CL37" s="655"/>
      <c r="CM37" s="655"/>
      <c r="CN37" s="655"/>
      <c r="CO37" s="655"/>
      <c r="CP37" s="655"/>
      <c r="CQ37" s="656"/>
      <c r="CR37" s="657">
        <v>11861</v>
      </c>
      <c r="CS37" s="670"/>
      <c r="CT37" s="670"/>
      <c r="CU37" s="670"/>
      <c r="CV37" s="670"/>
      <c r="CW37" s="670"/>
      <c r="CX37" s="670"/>
      <c r="CY37" s="671"/>
      <c r="CZ37" s="660">
        <v>0</v>
      </c>
      <c r="DA37" s="672"/>
      <c r="DB37" s="672"/>
      <c r="DC37" s="673"/>
      <c r="DD37" s="663">
        <v>11861</v>
      </c>
      <c r="DE37" s="670"/>
      <c r="DF37" s="670"/>
      <c r="DG37" s="670"/>
      <c r="DH37" s="670"/>
      <c r="DI37" s="670"/>
      <c r="DJ37" s="670"/>
      <c r="DK37" s="671"/>
      <c r="DL37" s="663">
        <v>10922</v>
      </c>
      <c r="DM37" s="670"/>
      <c r="DN37" s="670"/>
      <c r="DO37" s="670"/>
      <c r="DP37" s="670"/>
      <c r="DQ37" s="670"/>
      <c r="DR37" s="670"/>
      <c r="DS37" s="670"/>
      <c r="DT37" s="670"/>
      <c r="DU37" s="670"/>
      <c r="DV37" s="671"/>
      <c r="DW37" s="660">
        <v>0</v>
      </c>
      <c r="DX37" s="672"/>
      <c r="DY37" s="672"/>
      <c r="DZ37" s="672"/>
      <c r="EA37" s="672"/>
      <c r="EB37" s="672"/>
      <c r="EC37" s="684"/>
    </row>
    <row r="38" spans="2:133" ht="11.25" customHeight="1" x14ac:dyDescent="0.15">
      <c r="B38" s="654" t="s">
        <v>336</v>
      </c>
      <c r="C38" s="655"/>
      <c r="D38" s="655"/>
      <c r="E38" s="655"/>
      <c r="F38" s="655"/>
      <c r="G38" s="655"/>
      <c r="H38" s="655"/>
      <c r="I38" s="655"/>
      <c r="J38" s="655"/>
      <c r="K38" s="655"/>
      <c r="L38" s="655"/>
      <c r="M38" s="655"/>
      <c r="N38" s="655"/>
      <c r="O38" s="655"/>
      <c r="P38" s="655"/>
      <c r="Q38" s="656"/>
      <c r="R38" s="657">
        <v>2772300</v>
      </c>
      <c r="S38" s="658"/>
      <c r="T38" s="658"/>
      <c r="U38" s="658"/>
      <c r="V38" s="658"/>
      <c r="W38" s="658"/>
      <c r="X38" s="658"/>
      <c r="Y38" s="659"/>
      <c r="Z38" s="695">
        <v>5.7</v>
      </c>
      <c r="AA38" s="695"/>
      <c r="AB38" s="695"/>
      <c r="AC38" s="695"/>
      <c r="AD38" s="696" t="s">
        <v>235</v>
      </c>
      <c r="AE38" s="696"/>
      <c r="AF38" s="696"/>
      <c r="AG38" s="696"/>
      <c r="AH38" s="696"/>
      <c r="AI38" s="696"/>
      <c r="AJ38" s="696"/>
      <c r="AK38" s="696"/>
      <c r="AL38" s="660" t="s">
        <v>129</v>
      </c>
      <c r="AM38" s="661"/>
      <c r="AN38" s="661"/>
      <c r="AO38" s="697"/>
      <c r="AQ38" s="690" t="s">
        <v>337</v>
      </c>
      <c r="AR38" s="691"/>
      <c r="AS38" s="691"/>
      <c r="AT38" s="691"/>
      <c r="AU38" s="691"/>
      <c r="AV38" s="691"/>
      <c r="AW38" s="691"/>
      <c r="AX38" s="691"/>
      <c r="AY38" s="692"/>
      <c r="AZ38" s="657">
        <v>865681</v>
      </c>
      <c r="BA38" s="658"/>
      <c r="BB38" s="658"/>
      <c r="BC38" s="658"/>
      <c r="BD38" s="670"/>
      <c r="BE38" s="670"/>
      <c r="BF38" s="693"/>
      <c r="BG38" s="654" t="s">
        <v>338</v>
      </c>
      <c r="BH38" s="655"/>
      <c r="BI38" s="655"/>
      <c r="BJ38" s="655"/>
      <c r="BK38" s="655"/>
      <c r="BL38" s="655"/>
      <c r="BM38" s="655"/>
      <c r="BN38" s="655"/>
      <c r="BO38" s="655"/>
      <c r="BP38" s="655"/>
      <c r="BQ38" s="655"/>
      <c r="BR38" s="655"/>
      <c r="BS38" s="655"/>
      <c r="BT38" s="655"/>
      <c r="BU38" s="656"/>
      <c r="BV38" s="657">
        <v>11695</v>
      </c>
      <c r="BW38" s="658"/>
      <c r="BX38" s="658"/>
      <c r="BY38" s="658"/>
      <c r="BZ38" s="658"/>
      <c r="CA38" s="658"/>
      <c r="CB38" s="694"/>
      <c r="CD38" s="654" t="s">
        <v>339</v>
      </c>
      <c r="CE38" s="655"/>
      <c r="CF38" s="655"/>
      <c r="CG38" s="655"/>
      <c r="CH38" s="655"/>
      <c r="CI38" s="655"/>
      <c r="CJ38" s="655"/>
      <c r="CK38" s="655"/>
      <c r="CL38" s="655"/>
      <c r="CM38" s="655"/>
      <c r="CN38" s="655"/>
      <c r="CO38" s="655"/>
      <c r="CP38" s="655"/>
      <c r="CQ38" s="656"/>
      <c r="CR38" s="657">
        <v>3786905</v>
      </c>
      <c r="CS38" s="658"/>
      <c r="CT38" s="658"/>
      <c r="CU38" s="658"/>
      <c r="CV38" s="658"/>
      <c r="CW38" s="658"/>
      <c r="CX38" s="658"/>
      <c r="CY38" s="659"/>
      <c r="CZ38" s="660">
        <v>8.3000000000000007</v>
      </c>
      <c r="DA38" s="672"/>
      <c r="DB38" s="672"/>
      <c r="DC38" s="673"/>
      <c r="DD38" s="663">
        <v>3060028</v>
      </c>
      <c r="DE38" s="658"/>
      <c r="DF38" s="658"/>
      <c r="DG38" s="658"/>
      <c r="DH38" s="658"/>
      <c r="DI38" s="658"/>
      <c r="DJ38" s="658"/>
      <c r="DK38" s="659"/>
      <c r="DL38" s="663">
        <v>2894018</v>
      </c>
      <c r="DM38" s="658"/>
      <c r="DN38" s="658"/>
      <c r="DO38" s="658"/>
      <c r="DP38" s="658"/>
      <c r="DQ38" s="658"/>
      <c r="DR38" s="658"/>
      <c r="DS38" s="658"/>
      <c r="DT38" s="658"/>
      <c r="DU38" s="658"/>
      <c r="DV38" s="659"/>
      <c r="DW38" s="660">
        <v>11.3</v>
      </c>
      <c r="DX38" s="672"/>
      <c r="DY38" s="672"/>
      <c r="DZ38" s="672"/>
      <c r="EA38" s="672"/>
      <c r="EB38" s="672"/>
      <c r="EC38" s="684"/>
    </row>
    <row r="39" spans="2:133" ht="11.25" customHeight="1" x14ac:dyDescent="0.15">
      <c r="B39" s="654" t="s">
        <v>340</v>
      </c>
      <c r="C39" s="655"/>
      <c r="D39" s="655"/>
      <c r="E39" s="655"/>
      <c r="F39" s="655"/>
      <c r="G39" s="655"/>
      <c r="H39" s="655"/>
      <c r="I39" s="655"/>
      <c r="J39" s="655"/>
      <c r="K39" s="655"/>
      <c r="L39" s="655"/>
      <c r="M39" s="655"/>
      <c r="N39" s="655"/>
      <c r="O39" s="655"/>
      <c r="P39" s="655"/>
      <c r="Q39" s="656"/>
      <c r="R39" s="657" t="s">
        <v>129</v>
      </c>
      <c r="S39" s="658"/>
      <c r="T39" s="658"/>
      <c r="U39" s="658"/>
      <c r="V39" s="658"/>
      <c r="W39" s="658"/>
      <c r="X39" s="658"/>
      <c r="Y39" s="659"/>
      <c r="Z39" s="695" t="s">
        <v>129</v>
      </c>
      <c r="AA39" s="695"/>
      <c r="AB39" s="695"/>
      <c r="AC39" s="695"/>
      <c r="AD39" s="696" t="s">
        <v>129</v>
      </c>
      <c r="AE39" s="696"/>
      <c r="AF39" s="696"/>
      <c r="AG39" s="696"/>
      <c r="AH39" s="696"/>
      <c r="AI39" s="696"/>
      <c r="AJ39" s="696"/>
      <c r="AK39" s="696"/>
      <c r="AL39" s="660" t="s">
        <v>235</v>
      </c>
      <c r="AM39" s="661"/>
      <c r="AN39" s="661"/>
      <c r="AO39" s="697"/>
      <c r="AQ39" s="690" t="s">
        <v>341</v>
      </c>
      <c r="AR39" s="691"/>
      <c r="AS39" s="691"/>
      <c r="AT39" s="691"/>
      <c r="AU39" s="691"/>
      <c r="AV39" s="691"/>
      <c r="AW39" s="691"/>
      <c r="AX39" s="691"/>
      <c r="AY39" s="692"/>
      <c r="AZ39" s="657">
        <v>94702</v>
      </c>
      <c r="BA39" s="658"/>
      <c r="BB39" s="658"/>
      <c r="BC39" s="658"/>
      <c r="BD39" s="670"/>
      <c r="BE39" s="670"/>
      <c r="BF39" s="693"/>
      <c r="BG39" s="654" t="s">
        <v>342</v>
      </c>
      <c r="BH39" s="655"/>
      <c r="BI39" s="655"/>
      <c r="BJ39" s="655"/>
      <c r="BK39" s="655"/>
      <c r="BL39" s="655"/>
      <c r="BM39" s="655"/>
      <c r="BN39" s="655"/>
      <c r="BO39" s="655"/>
      <c r="BP39" s="655"/>
      <c r="BQ39" s="655"/>
      <c r="BR39" s="655"/>
      <c r="BS39" s="655"/>
      <c r="BT39" s="655"/>
      <c r="BU39" s="656"/>
      <c r="BV39" s="657">
        <v>17172</v>
      </c>
      <c r="BW39" s="658"/>
      <c r="BX39" s="658"/>
      <c r="BY39" s="658"/>
      <c r="BZ39" s="658"/>
      <c r="CA39" s="658"/>
      <c r="CB39" s="694"/>
      <c r="CD39" s="654" t="s">
        <v>343</v>
      </c>
      <c r="CE39" s="655"/>
      <c r="CF39" s="655"/>
      <c r="CG39" s="655"/>
      <c r="CH39" s="655"/>
      <c r="CI39" s="655"/>
      <c r="CJ39" s="655"/>
      <c r="CK39" s="655"/>
      <c r="CL39" s="655"/>
      <c r="CM39" s="655"/>
      <c r="CN39" s="655"/>
      <c r="CO39" s="655"/>
      <c r="CP39" s="655"/>
      <c r="CQ39" s="656"/>
      <c r="CR39" s="657">
        <v>3663735</v>
      </c>
      <c r="CS39" s="670"/>
      <c r="CT39" s="670"/>
      <c r="CU39" s="670"/>
      <c r="CV39" s="670"/>
      <c r="CW39" s="670"/>
      <c r="CX39" s="670"/>
      <c r="CY39" s="671"/>
      <c r="CZ39" s="660">
        <v>8</v>
      </c>
      <c r="DA39" s="672"/>
      <c r="DB39" s="672"/>
      <c r="DC39" s="673"/>
      <c r="DD39" s="663">
        <v>3575078</v>
      </c>
      <c r="DE39" s="670"/>
      <c r="DF39" s="670"/>
      <c r="DG39" s="670"/>
      <c r="DH39" s="670"/>
      <c r="DI39" s="670"/>
      <c r="DJ39" s="670"/>
      <c r="DK39" s="671"/>
      <c r="DL39" s="663" t="s">
        <v>129</v>
      </c>
      <c r="DM39" s="670"/>
      <c r="DN39" s="670"/>
      <c r="DO39" s="670"/>
      <c r="DP39" s="670"/>
      <c r="DQ39" s="670"/>
      <c r="DR39" s="670"/>
      <c r="DS39" s="670"/>
      <c r="DT39" s="670"/>
      <c r="DU39" s="670"/>
      <c r="DV39" s="671"/>
      <c r="DW39" s="660" t="s">
        <v>138</v>
      </c>
      <c r="DX39" s="672"/>
      <c r="DY39" s="672"/>
      <c r="DZ39" s="672"/>
      <c r="EA39" s="672"/>
      <c r="EB39" s="672"/>
      <c r="EC39" s="684"/>
    </row>
    <row r="40" spans="2:133" ht="11.25" customHeight="1" x14ac:dyDescent="0.15">
      <c r="B40" s="654" t="s">
        <v>344</v>
      </c>
      <c r="C40" s="655"/>
      <c r="D40" s="655"/>
      <c r="E40" s="655"/>
      <c r="F40" s="655"/>
      <c r="G40" s="655"/>
      <c r="H40" s="655"/>
      <c r="I40" s="655"/>
      <c r="J40" s="655"/>
      <c r="K40" s="655"/>
      <c r="L40" s="655"/>
      <c r="M40" s="655"/>
      <c r="N40" s="655"/>
      <c r="O40" s="655"/>
      <c r="P40" s="655"/>
      <c r="Q40" s="656"/>
      <c r="R40" s="657" t="s">
        <v>235</v>
      </c>
      <c r="S40" s="658"/>
      <c r="T40" s="658"/>
      <c r="U40" s="658"/>
      <c r="V40" s="658"/>
      <c r="W40" s="658"/>
      <c r="X40" s="658"/>
      <c r="Y40" s="659"/>
      <c r="Z40" s="695" t="s">
        <v>129</v>
      </c>
      <c r="AA40" s="695"/>
      <c r="AB40" s="695"/>
      <c r="AC40" s="695"/>
      <c r="AD40" s="696" t="s">
        <v>129</v>
      </c>
      <c r="AE40" s="696"/>
      <c r="AF40" s="696"/>
      <c r="AG40" s="696"/>
      <c r="AH40" s="696"/>
      <c r="AI40" s="696"/>
      <c r="AJ40" s="696"/>
      <c r="AK40" s="696"/>
      <c r="AL40" s="660" t="s">
        <v>129</v>
      </c>
      <c r="AM40" s="661"/>
      <c r="AN40" s="661"/>
      <c r="AO40" s="697"/>
      <c r="AQ40" s="690" t="s">
        <v>345</v>
      </c>
      <c r="AR40" s="691"/>
      <c r="AS40" s="691"/>
      <c r="AT40" s="691"/>
      <c r="AU40" s="691"/>
      <c r="AV40" s="691"/>
      <c r="AW40" s="691"/>
      <c r="AX40" s="691"/>
      <c r="AY40" s="692"/>
      <c r="AZ40" s="657">
        <v>30835</v>
      </c>
      <c r="BA40" s="658"/>
      <c r="BB40" s="658"/>
      <c r="BC40" s="658"/>
      <c r="BD40" s="670"/>
      <c r="BE40" s="670"/>
      <c r="BF40" s="693"/>
      <c r="BG40" s="698" t="s">
        <v>346</v>
      </c>
      <c r="BH40" s="699"/>
      <c r="BI40" s="699"/>
      <c r="BJ40" s="699"/>
      <c r="BK40" s="699"/>
      <c r="BL40" s="223"/>
      <c r="BM40" s="655" t="s">
        <v>347</v>
      </c>
      <c r="BN40" s="655"/>
      <c r="BO40" s="655"/>
      <c r="BP40" s="655"/>
      <c r="BQ40" s="655"/>
      <c r="BR40" s="655"/>
      <c r="BS40" s="655"/>
      <c r="BT40" s="655"/>
      <c r="BU40" s="656"/>
      <c r="BV40" s="657">
        <v>135</v>
      </c>
      <c r="BW40" s="658"/>
      <c r="BX40" s="658"/>
      <c r="BY40" s="658"/>
      <c r="BZ40" s="658"/>
      <c r="CA40" s="658"/>
      <c r="CB40" s="694"/>
      <c r="CD40" s="654" t="s">
        <v>348</v>
      </c>
      <c r="CE40" s="655"/>
      <c r="CF40" s="655"/>
      <c r="CG40" s="655"/>
      <c r="CH40" s="655"/>
      <c r="CI40" s="655"/>
      <c r="CJ40" s="655"/>
      <c r="CK40" s="655"/>
      <c r="CL40" s="655"/>
      <c r="CM40" s="655"/>
      <c r="CN40" s="655"/>
      <c r="CO40" s="655"/>
      <c r="CP40" s="655"/>
      <c r="CQ40" s="656"/>
      <c r="CR40" s="657">
        <v>223930</v>
      </c>
      <c r="CS40" s="658"/>
      <c r="CT40" s="658"/>
      <c r="CU40" s="658"/>
      <c r="CV40" s="658"/>
      <c r="CW40" s="658"/>
      <c r="CX40" s="658"/>
      <c r="CY40" s="659"/>
      <c r="CZ40" s="660">
        <v>0.5</v>
      </c>
      <c r="DA40" s="672"/>
      <c r="DB40" s="672"/>
      <c r="DC40" s="673"/>
      <c r="DD40" s="663">
        <v>219880</v>
      </c>
      <c r="DE40" s="658"/>
      <c r="DF40" s="658"/>
      <c r="DG40" s="658"/>
      <c r="DH40" s="658"/>
      <c r="DI40" s="658"/>
      <c r="DJ40" s="658"/>
      <c r="DK40" s="659"/>
      <c r="DL40" s="663" t="s">
        <v>235</v>
      </c>
      <c r="DM40" s="658"/>
      <c r="DN40" s="658"/>
      <c r="DO40" s="658"/>
      <c r="DP40" s="658"/>
      <c r="DQ40" s="658"/>
      <c r="DR40" s="658"/>
      <c r="DS40" s="658"/>
      <c r="DT40" s="658"/>
      <c r="DU40" s="658"/>
      <c r="DV40" s="659"/>
      <c r="DW40" s="660" t="s">
        <v>129</v>
      </c>
      <c r="DX40" s="672"/>
      <c r="DY40" s="672"/>
      <c r="DZ40" s="672"/>
      <c r="EA40" s="672"/>
      <c r="EB40" s="672"/>
      <c r="EC40" s="684"/>
    </row>
    <row r="41" spans="2:133" ht="11.25" customHeight="1" x14ac:dyDescent="0.15">
      <c r="B41" s="638" t="s">
        <v>349</v>
      </c>
      <c r="C41" s="639"/>
      <c r="D41" s="639"/>
      <c r="E41" s="639"/>
      <c r="F41" s="639"/>
      <c r="G41" s="639"/>
      <c r="H41" s="639"/>
      <c r="I41" s="639"/>
      <c r="J41" s="639"/>
      <c r="K41" s="639"/>
      <c r="L41" s="639"/>
      <c r="M41" s="639"/>
      <c r="N41" s="639"/>
      <c r="O41" s="639"/>
      <c r="P41" s="639"/>
      <c r="Q41" s="640"/>
      <c r="R41" s="641">
        <v>48302957</v>
      </c>
      <c r="S41" s="682"/>
      <c r="T41" s="682"/>
      <c r="U41" s="682"/>
      <c r="V41" s="682"/>
      <c r="W41" s="682"/>
      <c r="X41" s="682"/>
      <c r="Y41" s="685"/>
      <c r="Z41" s="686">
        <v>100</v>
      </c>
      <c r="AA41" s="686"/>
      <c r="AB41" s="686"/>
      <c r="AC41" s="686"/>
      <c r="AD41" s="687">
        <v>25530599</v>
      </c>
      <c r="AE41" s="687"/>
      <c r="AF41" s="687"/>
      <c r="AG41" s="687"/>
      <c r="AH41" s="687"/>
      <c r="AI41" s="687"/>
      <c r="AJ41" s="687"/>
      <c r="AK41" s="687"/>
      <c r="AL41" s="644">
        <v>100</v>
      </c>
      <c r="AM41" s="688"/>
      <c r="AN41" s="688"/>
      <c r="AO41" s="689"/>
      <c r="AQ41" s="690" t="s">
        <v>350</v>
      </c>
      <c r="AR41" s="691"/>
      <c r="AS41" s="691"/>
      <c r="AT41" s="691"/>
      <c r="AU41" s="691"/>
      <c r="AV41" s="691"/>
      <c r="AW41" s="691"/>
      <c r="AX41" s="691"/>
      <c r="AY41" s="692"/>
      <c r="AZ41" s="657">
        <v>943985</v>
      </c>
      <c r="BA41" s="658"/>
      <c r="BB41" s="658"/>
      <c r="BC41" s="658"/>
      <c r="BD41" s="670"/>
      <c r="BE41" s="670"/>
      <c r="BF41" s="693"/>
      <c r="BG41" s="698"/>
      <c r="BH41" s="699"/>
      <c r="BI41" s="699"/>
      <c r="BJ41" s="699"/>
      <c r="BK41" s="699"/>
      <c r="BL41" s="223"/>
      <c r="BM41" s="655" t="s">
        <v>351</v>
      </c>
      <c r="BN41" s="655"/>
      <c r="BO41" s="655"/>
      <c r="BP41" s="655"/>
      <c r="BQ41" s="655"/>
      <c r="BR41" s="655"/>
      <c r="BS41" s="655"/>
      <c r="BT41" s="655"/>
      <c r="BU41" s="656"/>
      <c r="BV41" s="657" t="s">
        <v>129</v>
      </c>
      <c r="BW41" s="658"/>
      <c r="BX41" s="658"/>
      <c r="BY41" s="658"/>
      <c r="BZ41" s="658"/>
      <c r="CA41" s="658"/>
      <c r="CB41" s="694"/>
      <c r="CD41" s="654" t="s">
        <v>352</v>
      </c>
      <c r="CE41" s="655"/>
      <c r="CF41" s="655"/>
      <c r="CG41" s="655"/>
      <c r="CH41" s="655"/>
      <c r="CI41" s="655"/>
      <c r="CJ41" s="655"/>
      <c r="CK41" s="655"/>
      <c r="CL41" s="655"/>
      <c r="CM41" s="655"/>
      <c r="CN41" s="655"/>
      <c r="CO41" s="655"/>
      <c r="CP41" s="655"/>
      <c r="CQ41" s="656"/>
      <c r="CR41" s="657" t="s">
        <v>129</v>
      </c>
      <c r="CS41" s="670"/>
      <c r="CT41" s="670"/>
      <c r="CU41" s="670"/>
      <c r="CV41" s="670"/>
      <c r="CW41" s="670"/>
      <c r="CX41" s="670"/>
      <c r="CY41" s="671"/>
      <c r="CZ41" s="660" t="s">
        <v>129</v>
      </c>
      <c r="DA41" s="672"/>
      <c r="DB41" s="672"/>
      <c r="DC41" s="673"/>
      <c r="DD41" s="663" t="s">
        <v>235</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353</v>
      </c>
      <c r="AR42" s="703"/>
      <c r="AS42" s="703"/>
      <c r="AT42" s="703"/>
      <c r="AU42" s="703"/>
      <c r="AV42" s="703"/>
      <c r="AW42" s="703"/>
      <c r="AX42" s="703"/>
      <c r="AY42" s="704"/>
      <c r="AZ42" s="641">
        <v>2812085</v>
      </c>
      <c r="BA42" s="682"/>
      <c r="BB42" s="682"/>
      <c r="BC42" s="682"/>
      <c r="BD42" s="642"/>
      <c r="BE42" s="642"/>
      <c r="BF42" s="705"/>
      <c r="BG42" s="700"/>
      <c r="BH42" s="701"/>
      <c r="BI42" s="701"/>
      <c r="BJ42" s="701"/>
      <c r="BK42" s="701"/>
      <c r="BL42" s="224"/>
      <c r="BM42" s="639" t="s">
        <v>354</v>
      </c>
      <c r="BN42" s="639"/>
      <c r="BO42" s="639"/>
      <c r="BP42" s="639"/>
      <c r="BQ42" s="639"/>
      <c r="BR42" s="639"/>
      <c r="BS42" s="639"/>
      <c r="BT42" s="639"/>
      <c r="BU42" s="640"/>
      <c r="BV42" s="641">
        <v>367</v>
      </c>
      <c r="BW42" s="682"/>
      <c r="BX42" s="682"/>
      <c r="BY42" s="682"/>
      <c r="BZ42" s="682"/>
      <c r="CA42" s="682"/>
      <c r="CB42" s="683"/>
      <c r="CD42" s="654" t="s">
        <v>355</v>
      </c>
      <c r="CE42" s="655"/>
      <c r="CF42" s="655"/>
      <c r="CG42" s="655"/>
      <c r="CH42" s="655"/>
      <c r="CI42" s="655"/>
      <c r="CJ42" s="655"/>
      <c r="CK42" s="655"/>
      <c r="CL42" s="655"/>
      <c r="CM42" s="655"/>
      <c r="CN42" s="655"/>
      <c r="CO42" s="655"/>
      <c r="CP42" s="655"/>
      <c r="CQ42" s="656"/>
      <c r="CR42" s="657">
        <v>4772909</v>
      </c>
      <c r="CS42" s="670"/>
      <c r="CT42" s="670"/>
      <c r="CU42" s="670"/>
      <c r="CV42" s="670"/>
      <c r="CW42" s="670"/>
      <c r="CX42" s="670"/>
      <c r="CY42" s="671"/>
      <c r="CZ42" s="660">
        <v>10.4</v>
      </c>
      <c r="DA42" s="672"/>
      <c r="DB42" s="672"/>
      <c r="DC42" s="673"/>
      <c r="DD42" s="663">
        <v>1347509</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356</v>
      </c>
      <c r="CD43" s="654" t="s">
        <v>357</v>
      </c>
      <c r="CE43" s="655"/>
      <c r="CF43" s="655"/>
      <c r="CG43" s="655"/>
      <c r="CH43" s="655"/>
      <c r="CI43" s="655"/>
      <c r="CJ43" s="655"/>
      <c r="CK43" s="655"/>
      <c r="CL43" s="655"/>
      <c r="CM43" s="655"/>
      <c r="CN43" s="655"/>
      <c r="CO43" s="655"/>
      <c r="CP43" s="655"/>
      <c r="CQ43" s="656"/>
      <c r="CR43" s="657">
        <v>9600</v>
      </c>
      <c r="CS43" s="670"/>
      <c r="CT43" s="670"/>
      <c r="CU43" s="670"/>
      <c r="CV43" s="670"/>
      <c r="CW43" s="670"/>
      <c r="CX43" s="670"/>
      <c r="CY43" s="671"/>
      <c r="CZ43" s="660">
        <v>0</v>
      </c>
      <c r="DA43" s="672"/>
      <c r="DB43" s="672"/>
      <c r="DC43" s="673"/>
      <c r="DD43" s="663">
        <v>9600</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358</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306</v>
      </c>
      <c r="CE44" s="677"/>
      <c r="CF44" s="654" t="s">
        <v>359</v>
      </c>
      <c r="CG44" s="655"/>
      <c r="CH44" s="655"/>
      <c r="CI44" s="655"/>
      <c r="CJ44" s="655"/>
      <c r="CK44" s="655"/>
      <c r="CL44" s="655"/>
      <c r="CM44" s="655"/>
      <c r="CN44" s="655"/>
      <c r="CO44" s="655"/>
      <c r="CP44" s="655"/>
      <c r="CQ44" s="656"/>
      <c r="CR44" s="657">
        <v>4772909</v>
      </c>
      <c r="CS44" s="658"/>
      <c r="CT44" s="658"/>
      <c r="CU44" s="658"/>
      <c r="CV44" s="658"/>
      <c r="CW44" s="658"/>
      <c r="CX44" s="658"/>
      <c r="CY44" s="659"/>
      <c r="CZ44" s="660">
        <v>10.4</v>
      </c>
      <c r="DA44" s="661"/>
      <c r="DB44" s="661"/>
      <c r="DC44" s="662"/>
      <c r="DD44" s="663">
        <v>1347509</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360</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361</v>
      </c>
      <c r="CG45" s="655"/>
      <c r="CH45" s="655"/>
      <c r="CI45" s="655"/>
      <c r="CJ45" s="655"/>
      <c r="CK45" s="655"/>
      <c r="CL45" s="655"/>
      <c r="CM45" s="655"/>
      <c r="CN45" s="655"/>
      <c r="CO45" s="655"/>
      <c r="CP45" s="655"/>
      <c r="CQ45" s="656"/>
      <c r="CR45" s="657">
        <v>1443739</v>
      </c>
      <c r="CS45" s="670"/>
      <c r="CT45" s="670"/>
      <c r="CU45" s="670"/>
      <c r="CV45" s="670"/>
      <c r="CW45" s="670"/>
      <c r="CX45" s="670"/>
      <c r="CY45" s="671"/>
      <c r="CZ45" s="660">
        <v>3.2</v>
      </c>
      <c r="DA45" s="672"/>
      <c r="DB45" s="672"/>
      <c r="DC45" s="673"/>
      <c r="DD45" s="663">
        <v>166608</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362</v>
      </c>
      <c r="CG46" s="655"/>
      <c r="CH46" s="655"/>
      <c r="CI46" s="655"/>
      <c r="CJ46" s="655"/>
      <c r="CK46" s="655"/>
      <c r="CL46" s="655"/>
      <c r="CM46" s="655"/>
      <c r="CN46" s="655"/>
      <c r="CO46" s="655"/>
      <c r="CP46" s="655"/>
      <c r="CQ46" s="656"/>
      <c r="CR46" s="657">
        <v>3318770</v>
      </c>
      <c r="CS46" s="658"/>
      <c r="CT46" s="658"/>
      <c r="CU46" s="658"/>
      <c r="CV46" s="658"/>
      <c r="CW46" s="658"/>
      <c r="CX46" s="658"/>
      <c r="CY46" s="659"/>
      <c r="CZ46" s="660">
        <v>7.3</v>
      </c>
      <c r="DA46" s="661"/>
      <c r="DB46" s="661"/>
      <c r="DC46" s="662"/>
      <c r="DD46" s="663">
        <v>1180901</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363</v>
      </c>
      <c r="CG47" s="655"/>
      <c r="CH47" s="655"/>
      <c r="CI47" s="655"/>
      <c r="CJ47" s="655"/>
      <c r="CK47" s="655"/>
      <c r="CL47" s="655"/>
      <c r="CM47" s="655"/>
      <c r="CN47" s="655"/>
      <c r="CO47" s="655"/>
      <c r="CP47" s="655"/>
      <c r="CQ47" s="656"/>
      <c r="CR47" s="657" t="s">
        <v>129</v>
      </c>
      <c r="CS47" s="670"/>
      <c r="CT47" s="670"/>
      <c r="CU47" s="670"/>
      <c r="CV47" s="670"/>
      <c r="CW47" s="670"/>
      <c r="CX47" s="670"/>
      <c r="CY47" s="671"/>
      <c r="CZ47" s="660" t="s">
        <v>235</v>
      </c>
      <c r="DA47" s="672"/>
      <c r="DB47" s="672"/>
      <c r="DC47" s="673"/>
      <c r="DD47" s="663" t="s">
        <v>235</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364</v>
      </c>
      <c r="CG48" s="655"/>
      <c r="CH48" s="655"/>
      <c r="CI48" s="655"/>
      <c r="CJ48" s="655"/>
      <c r="CK48" s="655"/>
      <c r="CL48" s="655"/>
      <c r="CM48" s="655"/>
      <c r="CN48" s="655"/>
      <c r="CO48" s="655"/>
      <c r="CP48" s="655"/>
      <c r="CQ48" s="656"/>
      <c r="CR48" s="657" t="s">
        <v>129</v>
      </c>
      <c r="CS48" s="658"/>
      <c r="CT48" s="658"/>
      <c r="CU48" s="658"/>
      <c r="CV48" s="658"/>
      <c r="CW48" s="658"/>
      <c r="CX48" s="658"/>
      <c r="CY48" s="659"/>
      <c r="CZ48" s="660" t="s">
        <v>129</v>
      </c>
      <c r="DA48" s="661"/>
      <c r="DB48" s="661"/>
      <c r="DC48" s="662"/>
      <c r="DD48" s="663" t="s">
        <v>129</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365</v>
      </c>
      <c r="CE49" s="639"/>
      <c r="CF49" s="639"/>
      <c r="CG49" s="639"/>
      <c r="CH49" s="639"/>
      <c r="CI49" s="639"/>
      <c r="CJ49" s="639"/>
      <c r="CK49" s="639"/>
      <c r="CL49" s="639"/>
      <c r="CM49" s="639"/>
      <c r="CN49" s="639"/>
      <c r="CO49" s="639"/>
      <c r="CP49" s="639"/>
      <c r="CQ49" s="640"/>
      <c r="CR49" s="641">
        <v>45686492</v>
      </c>
      <c r="CS49" s="642"/>
      <c r="CT49" s="642"/>
      <c r="CU49" s="642"/>
      <c r="CV49" s="642"/>
      <c r="CW49" s="642"/>
      <c r="CX49" s="642"/>
      <c r="CY49" s="643"/>
      <c r="CZ49" s="644">
        <v>100</v>
      </c>
      <c r="DA49" s="645"/>
      <c r="DB49" s="645"/>
      <c r="DC49" s="646"/>
      <c r="DD49" s="647">
        <v>31798676</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rzGdrL7j2ARU9JdB6jbsZ2UHd8YNCIzkYj6Aols6cSNfb3CCcUuz0yjFM2XPsDN3IF6eb2AyIhvSJ4V+wtSxvQ==" saltValue="wdg0Cw7Dvi5jCvY6MpsPS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K117" zoomScale="85" zoomScaleNormal="85" zoomScaleSheetLayoutView="70" workbookViewId="0">
      <selection activeCell="CR102" sqref="CR102:DU102"/>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6" t="s">
        <v>366</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367</v>
      </c>
      <c r="DK2" s="1128"/>
      <c r="DL2" s="1128"/>
      <c r="DM2" s="1128"/>
      <c r="DN2" s="1128"/>
      <c r="DO2" s="1129"/>
      <c r="DP2" s="228"/>
      <c r="DQ2" s="1127" t="s">
        <v>368</v>
      </c>
      <c r="DR2" s="1128"/>
      <c r="DS2" s="1128"/>
      <c r="DT2" s="1128"/>
      <c r="DU2" s="1128"/>
      <c r="DV2" s="1128"/>
      <c r="DW2" s="1128"/>
      <c r="DX2" s="1128"/>
      <c r="DY2" s="1128"/>
      <c r="DZ2" s="112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369</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370</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371</v>
      </c>
      <c r="B5" s="1032"/>
      <c r="C5" s="1032"/>
      <c r="D5" s="1032"/>
      <c r="E5" s="1032"/>
      <c r="F5" s="1032"/>
      <c r="G5" s="1032"/>
      <c r="H5" s="1032"/>
      <c r="I5" s="1032"/>
      <c r="J5" s="1032"/>
      <c r="K5" s="1032"/>
      <c r="L5" s="1032"/>
      <c r="M5" s="1032"/>
      <c r="N5" s="1032"/>
      <c r="O5" s="1032"/>
      <c r="P5" s="1033"/>
      <c r="Q5" s="1037" t="s">
        <v>372</v>
      </c>
      <c r="R5" s="1038"/>
      <c r="S5" s="1038"/>
      <c r="T5" s="1038"/>
      <c r="U5" s="1039"/>
      <c r="V5" s="1037" t="s">
        <v>373</v>
      </c>
      <c r="W5" s="1038"/>
      <c r="X5" s="1038"/>
      <c r="Y5" s="1038"/>
      <c r="Z5" s="1039"/>
      <c r="AA5" s="1037" t="s">
        <v>374</v>
      </c>
      <c r="AB5" s="1038"/>
      <c r="AC5" s="1038"/>
      <c r="AD5" s="1038"/>
      <c r="AE5" s="1038"/>
      <c r="AF5" s="1130" t="s">
        <v>375</v>
      </c>
      <c r="AG5" s="1038"/>
      <c r="AH5" s="1038"/>
      <c r="AI5" s="1038"/>
      <c r="AJ5" s="1051"/>
      <c r="AK5" s="1038" t="s">
        <v>376</v>
      </c>
      <c r="AL5" s="1038"/>
      <c r="AM5" s="1038"/>
      <c r="AN5" s="1038"/>
      <c r="AO5" s="1039"/>
      <c r="AP5" s="1037" t="s">
        <v>377</v>
      </c>
      <c r="AQ5" s="1038"/>
      <c r="AR5" s="1038"/>
      <c r="AS5" s="1038"/>
      <c r="AT5" s="1039"/>
      <c r="AU5" s="1037" t="s">
        <v>378</v>
      </c>
      <c r="AV5" s="1038"/>
      <c r="AW5" s="1038"/>
      <c r="AX5" s="1038"/>
      <c r="AY5" s="1051"/>
      <c r="AZ5" s="232"/>
      <c r="BA5" s="232"/>
      <c r="BB5" s="232"/>
      <c r="BC5" s="232"/>
      <c r="BD5" s="232"/>
      <c r="BE5" s="233"/>
      <c r="BF5" s="233"/>
      <c r="BG5" s="233"/>
      <c r="BH5" s="233"/>
      <c r="BI5" s="233"/>
      <c r="BJ5" s="233"/>
      <c r="BK5" s="233"/>
      <c r="BL5" s="233"/>
      <c r="BM5" s="233"/>
      <c r="BN5" s="233"/>
      <c r="BO5" s="233"/>
      <c r="BP5" s="233"/>
      <c r="BQ5" s="1031" t="s">
        <v>379</v>
      </c>
      <c r="BR5" s="1032"/>
      <c r="BS5" s="1032"/>
      <c r="BT5" s="1032"/>
      <c r="BU5" s="1032"/>
      <c r="BV5" s="1032"/>
      <c r="BW5" s="1032"/>
      <c r="BX5" s="1032"/>
      <c r="BY5" s="1032"/>
      <c r="BZ5" s="1032"/>
      <c r="CA5" s="1032"/>
      <c r="CB5" s="1032"/>
      <c r="CC5" s="1032"/>
      <c r="CD5" s="1032"/>
      <c r="CE5" s="1032"/>
      <c r="CF5" s="1032"/>
      <c r="CG5" s="1033"/>
      <c r="CH5" s="1037" t="s">
        <v>380</v>
      </c>
      <c r="CI5" s="1038"/>
      <c r="CJ5" s="1038"/>
      <c r="CK5" s="1038"/>
      <c r="CL5" s="1039"/>
      <c r="CM5" s="1037" t="s">
        <v>381</v>
      </c>
      <c r="CN5" s="1038"/>
      <c r="CO5" s="1038"/>
      <c r="CP5" s="1038"/>
      <c r="CQ5" s="1039"/>
      <c r="CR5" s="1037" t="s">
        <v>382</v>
      </c>
      <c r="CS5" s="1038"/>
      <c r="CT5" s="1038"/>
      <c r="CU5" s="1038"/>
      <c r="CV5" s="1039"/>
      <c r="CW5" s="1037" t="s">
        <v>383</v>
      </c>
      <c r="CX5" s="1038"/>
      <c r="CY5" s="1038"/>
      <c r="CZ5" s="1038"/>
      <c r="DA5" s="1039"/>
      <c r="DB5" s="1037" t="s">
        <v>384</v>
      </c>
      <c r="DC5" s="1038"/>
      <c r="DD5" s="1038"/>
      <c r="DE5" s="1038"/>
      <c r="DF5" s="1039"/>
      <c r="DG5" s="1120" t="s">
        <v>385</v>
      </c>
      <c r="DH5" s="1121"/>
      <c r="DI5" s="1121"/>
      <c r="DJ5" s="1121"/>
      <c r="DK5" s="1122"/>
      <c r="DL5" s="1120" t="s">
        <v>386</v>
      </c>
      <c r="DM5" s="1121"/>
      <c r="DN5" s="1121"/>
      <c r="DO5" s="1121"/>
      <c r="DP5" s="1122"/>
      <c r="DQ5" s="1037" t="s">
        <v>387</v>
      </c>
      <c r="DR5" s="1038"/>
      <c r="DS5" s="1038"/>
      <c r="DT5" s="1038"/>
      <c r="DU5" s="1039"/>
      <c r="DV5" s="1037" t="s">
        <v>378</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15">
      <c r="A7" s="236">
        <v>1</v>
      </c>
      <c r="B7" s="1083" t="s">
        <v>388</v>
      </c>
      <c r="C7" s="1084"/>
      <c r="D7" s="1084"/>
      <c r="E7" s="1084"/>
      <c r="F7" s="1084"/>
      <c r="G7" s="1084"/>
      <c r="H7" s="1084"/>
      <c r="I7" s="1084"/>
      <c r="J7" s="1084"/>
      <c r="K7" s="1084"/>
      <c r="L7" s="1084"/>
      <c r="M7" s="1084"/>
      <c r="N7" s="1084"/>
      <c r="O7" s="1084"/>
      <c r="P7" s="1085"/>
      <c r="Q7" s="1138">
        <v>48051</v>
      </c>
      <c r="R7" s="1139"/>
      <c r="S7" s="1139"/>
      <c r="T7" s="1139"/>
      <c r="U7" s="1139"/>
      <c r="V7" s="1139">
        <v>45591</v>
      </c>
      <c r="W7" s="1139"/>
      <c r="X7" s="1139"/>
      <c r="Y7" s="1139"/>
      <c r="Z7" s="1139"/>
      <c r="AA7" s="1139">
        <v>2460</v>
      </c>
      <c r="AB7" s="1139"/>
      <c r="AC7" s="1139"/>
      <c r="AD7" s="1139"/>
      <c r="AE7" s="1140"/>
      <c r="AF7" s="1141">
        <v>2218</v>
      </c>
      <c r="AG7" s="1142"/>
      <c r="AH7" s="1142"/>
      <c r="AI7" s="1142"/>
      <c r="AJ7" s="1143"/>
      <c r="AK7" s="1144">
        <v>521</v>
      </c>
      <c r="AL7" s="1145"/>
      <c r="AM7" s="1145"/>
      <c r="AN7" s="1145"/>
      <c r="AO7" s="1145"/>
      <c r="AP7" s="1145">
        <v>48286</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t="s">
        <v>583</v>
      </c>
      <c r="BT7" s="1136"/>
      <c r="BU7" s="1136"/>
      <c r="BV7" s="1136"/>
      <c r="BW7" s="1136"/>
      <c r="BX7" s="1136"/>
      <c r="BY7" s="1136"/>
      <c r="BZ7" s="1136"/>
      <c r="CA7" s="1136"/>
      <c r="CB7" s="1136"/>
      <c r="CC7" s="1136"/>
      <c r="CD7" s="1136"/>
      <c r="CE7" s="1136"/>
      <c r="CF7" s="1136"/>
      <c r="CG7" s="1148"/>
      <c r="CH7" s="1132" t="s">
        <v>586</v>
      </c>
      <c r="CI7" s="1133"/>
      <c r="CJ7" s="1133"/>
      <c r="CK7" s="1133"/>
      <c r="CL7" s="1134"/>
      <c r="CM7" s="1132">
        <v>11544</v>
      </c>
      <c r="CN7" s="1133"/>
      <c r="CO7" s="1133"/>
      <c r="CP7" s="1133"/>
      <c r="CQ7" s="1134"/>
      <c r="CR7" s="1132" t="s">
        <v>517</v>
      </c>
      <c r="CS7" s="1133"/>
      <c r="CT7" s="1133"/>
      <c r="CU7" s="1133"/>
      <c r="CV7" s="1134"/>
      <c r="CW7" s="1132" t="s">
        <v>517</v>
      </c>
      <c r="CX7" s="1133"/>
      <c r="CY7" s="1133"/>
      <c r="CZ7" s="1133"/>
      <c r="DA7" s="1134"/>
      <c r="DB7" s="1132" t="s">
        <v>517</v>
      </c>
      <c r="DC7" s="1133"/>
      <c r="DD7" s="1133"/>
      <c r="DE7" s="1133"/>
      <c r="DF7" s="1134"/>
      <c r="DG7" s="1132" t="s">
        <v>517</v>
      </c>
      <c r="DH7" s="1133"/>
      <c r="DI7" s="1133"/>
      <c r="DJ7" s="1133"/>
      <c r="DK7" s="1134"/>
      <c r="DL7" s="1132">
        <v>55</v>
      </c>
      <c r="DM7" s="1133"/>
      <c r="DN7" s="1133"/>
      <c r="DO7" s="1133"/>
      <c r="DP7" s="1134"/>
      <c r="DQ7" s="1132">
        <v>49</v>
      </c>
      <c r="DR7" s="1133"/>
      <c r="DS7" s="1133"/>
      <c r="DT7" s="1133"/>
      <c r="DU7" s="1134"/>
      <c r="DV7" s="1135"/>
      <c r="DW7" s="1136"/>
      <c r="DX7" s="1136"/>
      <c r="DY7" s="1136"/>
      <c r="DZ7" s="1137"/>
      <c r="EA7" s="234"/>
    </row>
    <row r="8" spans="1:131" s="235" customFormat="1" ht="26.25" customHeight="1" x14ac:dyDescent="0.15">
      <c r="A8" s="238">
        <v>2</v>
      </c>
      <c r="B8" s="1066" t="s">
        <v>389</v>
      </c>
      <c r="C8" s="1067"/>
      <c r="D8" s="1067"/>
      <c r="E8" s="1067"/>
      <c r="F8" s="1067"/>
      <c r="G8" s="1067"/>
      <c r="H8" s="1067"/>
      <c r="I8" s="1067"/>
      <c r="J8" s="1067"/>
      <c r="K8" s="1067"/>
      <c r="L8" s="1067"/>
      <c r="M8" s="1067"/>
      <c r="N8" s="1067"/>
      <c r="O8" s="1067"/>
      <c r="P8" s="1068"/>
      <c r="Q8" s="1074">
        <v>781</v>
      </c>
      <c r="R8" s="1075"/>
      <c r="S8" s="1075"/>
      <c r="T8" s="1075"/>
      <c r="U8" s="1075"/>
      <c r="V8" s="1075">
        <v>624</v>
      </c>
      <c r="W8" s="1075"/>
      <c r="X8" s="1075"/>
      <c r="Y8" s="1075"/>
      <c r="Z8" s="1075"/>
      <c r="AA8" s="1075">
        <v>1577</v>
      </c>
      <c r="AB8" s="1075"/>
      <c r="AC8" s="1075"/>
      <c r="AD8" s="1075"/>
      <c r="AE8" s="1076"/>
      <c r="AF8" s="1071">
        <v>157</v>
      </c>
      <c r="AG8" s="1072"/>
      <c r="AH8" s="1072"/>
      <c r="AI8" s="1072"/>
      <c r="AJ8" s="1073"/>
      <c r="AK8" s="1116">
        <v>4</v>
      </c>
      <c r="AL8" s="1117"/>
      <c r="AM8" s="1117"/>
      <c r="AN8" s="1117"/>
      <c r="AO8" s="1117"/>
      <c r="AP8" s="1117">
        <v>1978</v>
      </c>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t="s">
        <v>584</v>
      </c>
      <c r="BT8" s="1029"/>
      <c r="BU8" s="1029"/>
      <c r="BV8" s="1029"/>
      <c r="BW8" s="1029"/>
      <c r="BX8" s="1029"/>
      <c r="BY8" s="1029"/>
      <c r="BZ8" s="1029"/>
      <c r="CA8" s="1029"/>
      <c r="CB8" s="1029"/>
      <c r="CC8" s="1029"/>
      <c r="CD8" s="1029"/>
      <c r="CE8" s="1029"/>
      <c r="CF8" s="1029"/>
      <c r="CG8" s="1050"/>
      <c r="CH8" s="1025">
        <v>9161</v>
      </c>
      <c r="CI8" s="1026"/>
      <c r="CJ8" s="1026"/>
      <c r="CK8" s="1026"/>
      <c r="CL8" s="1027"/>
      <c r="CM8" s="1025">
        <v>144802</v>
      </c>
      <c r="CN8" s="1026"/>
      <c r="CO8" s="1026"/>
      <c r="CP8" s="1026"/>
      <c r="CQ8" s="1027"/>
      <c r="CR8" s="1025">
        <v>78</v>
      </c>
      <c r="CS8" s="1026"/>
      <c r="CT8" s="1026"/>
      <c r="CU8" s="1026"/>
      <c r="CV8" s="1027"/>
      <c r="CW8" s="1025" t="s">
        <v>517</v>
      </c>
      <c r="CX8" s="1026"/>
      <c r="CY8" s="1026"/>
      <c r="CZ8" s="1026"/>
      <c r="DA8" s="1027"/>
      <c r="DB8" s="1025" t="s">
        <v>517</v>
      </c>
      <c r="DC8" s="1026"/>
      <c r="DD8" s="1026"/>
      <c r="DE8" s="1026"/>
      <c r="DF8" s="1027"/>
      <c r="DG8" s="1025" t="s">
        <v>517</v>
      </c>
      <c r="DH8" s="1026"/>
      <c r="DI8" s="1026"/>
      <c r="DJ8" s="1026"/>
      <c r="DK8" s="1027"/>
      <c r="DL8" s="1025">
        <v>16</v>
      </c>
      <c r="DM8" s="1026"/>
      <c r="DN8" s="1026"/>
      <c r="DO8" s="1026"/>
      <c r="DP8" s="1027"/>
      <c r="DQ8" s="1025" t="s">
        <v>517</v>
      </c>
      <c r="DR8" s="1026"/>
      <c r="DS8" s="1026"/>
      <c r="DT8" s="1026"/>
      <c r="DU8" s="1027"/>
      <c r="DV8" s="1028"/>
      <c r="DW8" s="1029"/>
      <c r="DX8" s="1029"/>
      <c r="DY8" s="1029"/>
      <c r="DZ8" s="1030"/>
      <c r="EA8" s="234"/>
    </row>
    <row r="9" spans="1:131" s="235" customFormat="1" ht="26.25" customHeight="1" x14ac:dyDescent="0.15">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t="s">
        <v>585</v>
      </c>
      <c r="BT9" s="1029"/>
      <c r="BU9" s="1029"/>
      <c r="BV9" s="1029"/>
      <c r="BW9" s="1029"/>
      <c r="BX9" s="1029"/>
      <c r="BY9" s="1029"/>
      <c r="BZ9" s="1029"/>
      <c r="CA9" s="1029"/>
      <c r="CB9" s="1029"/>
      <c r="CC9" s="1029"/>
      <c r="CD9" s="1029"/>
      <c r="CE9" s="1029"/>
      <c r="CF9" s="1029"/>
      <c r="CG9" s="1050"/>
      <c r="CH9" s="1025">
        <v>8</v>
      </c>
      <c r="CI9" s="1026"/>
      <c r="CJ9" s="1026"/>
      <c r="CK9" s="1026"/>
      <c r="CL9" s="1027"/>
      <c r="CM9" s="1025">
        <v>338</v>
      </c>
      <c r="CN9" s="1026"/>
      <c r="CO9" s="1026"/>
      <c r="CP9" s="1026"/>
      <c r="CQ9" s="1027"/>
      <c r="CR9" s="1025">
        <v>29</v>
      </c>
      <c r="CS9" s="1026"/>
      <c r="CT9" s="1026"/>
      <c r="CU9" s="1026"/>
      <c r="CV9" s="1027"/>
      <c r="CW9" s="1025" t="s">
        <v>517</v>
      </c>
      <c r="CX9" s="1026"/>
      <c r="CY9" s="1026"/>
      <c r="CZ9" s="1026"/>
      <c r="DA9" s="1027"/>
      <c r="DB9" s="1025" t="s">
        <v>517</v>
      </c>
      <c r="DC9" s="1026"/>
      <c r="DD9" s="1026"/>
      <c r="DE9" s="1026"/>
      <c r="DF9" s="1027"/>
      <c r="DG9" s="1025" t="s">
        <v>517</v>
      </c>
      <c r="DH9" s="1026"/>
      <c r="DI9" s="1026"/>
      <c r="DJ9" s="1026"/>
      <c r="DK9" s="1027"/>
      <c r="DL9" s="1025" t="s">
        <v>517</v>
      </c>
      <c r="DM9" s="1026"/>
      <c r="DN9" s="1026"/>
      <c r="DO9" s="1026"/>
      <c r="DP9" s="1027"/>
      <c r="DQ9" s="1025" t="s">
        <v>517</v>
      </c>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390</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391</v>
      </c>
      <c r="B23" s="973" t="s">
        <v>392</v>
      </c>
      <c r="C23" s="974"/>
      <c r="D23" s="974"/>
      <c r="E23" s="974"/>
      <c r="F23" s="974"/>
      <c r="G23" s="974"/>
      <c r="H23" s="974"/>
      <c r="I23" s="974"/>
      <c r="J23" s="974"/>
      <c r="K23" s="974"/>
      <c r="L23" s="974"/>
      <c r="M23" s="974"/>
      <c r="N23" s="974"/>
      <c r="O23" s="974"/>
      <c r="P23" s="984"/>
      <c r="Q23" s="1103">
        <v>48315</v>
      </c>
      <c r="R23" s="1097"/>
      <c r="S23" s="1097"/>
      <c r="T23" s="1097"/>
      <c r="U23" s="1097"/>
      <c r="V23" s="1097">
        <v>45699</v>
      </c>
      <c r="W23" s="1097"/>
      <c r="X23" s="1097"/>
      <c r="Y23" s="1097"/>
      <c r="Z23" s="1097"/>
      <c r="AA23" s="1097">
        <v>2616</v>
      </c>
      <c r="AB23" s="1097"/>
      <c r="AC23" s="1097"/>
      <c r="AD23" s="1097"/>
      <c r="AE23" s="1104"/>
      <c r="AF23" s="1105">
        <v>2375</v>
      </c>
      <c r="AG23" s="1097"/>
      <c r="AH23" s="1097"/>
      <c r="AI23" s="1097"/>
      <c r="AJ23" s="1106"/>
      <c r="AK23" s="1107"/>
      <c r="AL23" s="1108"/>
      <c r="AM23" s="1108"/>
      <c r="AN23" s="1108"/>
      <c r="AO23" s="1108"/>
      <c r="AP23" s="1097">
        <v>50264</v>
      </c>
      <c r="AQ23" s="1097"/>
      <c r="AR23" s="1097"/>
      <c r="AS23" s="1097"/>
      <c r="AT23" s="1097"/>
      <c r="AU23" s="1098"/>
      <c r="AV23" s="1098"/>
      <c r="AW23" s="1098"/>
      <c r="AX23" s="1098"/>
      <c r="AY23" s="1099"/>
      <c r="AZ23" s="1100" t="s">
        <v>393</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394</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395</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371</v>
      </c>
      <c r="B26" s="1032"/>
      <c r="C26" s="1032"/>
      <c r="D26" s="1032"/>
      <c r="E26" s="1032"/>
      <c r="F26" s="1032"/>
      <c r="G26" s="1032"/>
      <c r="H26" s="1032"/>
      <c r="I26" s="1032"/>
      <c r="J26" s="1032"/>
      <c r="K26" s="1032"/>
      <c r="L26" s="1032"/>
      <c r="M26" s="1032"/>
      <c r="N26" s="1032"/>
      <c r="O26" s="1032"/>
      <c r="P26" s="1033"/>
      <c r="Q26" s="1037" t="s">
        <v>396</v>
      </c>
      <c r="R26" s="1038"/>
      <c r="S26" s="1038"/>
      <c r="T26" s="1038"/>
      <c r="U26" s="1039"/>
      <c r="V26" s="1037" t="s">
        <v>397</v>
      </c>
      <c r="W26" s="1038"/>
      <c r="X26" s="1038"/>
      <c r="Y26" s="1038"/>
      <c r="Z26" s="1039"/>
      <c r="AA26" s="1037" t="s">
        <v>398</v>
      </c>
      <c r="AB26" s="1038"/>
      <c r="AC26" s="1038"/>
      <c r="AD26" s="1038"/>
      <c r="AE26" s="1038"/>
      <c r="AF26" s="1091" t="s">
        <v>399</v>
      </c>
      <c r="AG26" s="1044"/>
      <c r="AH26" s="1044"/>
      <c r="AI26" s="1044"/>
      <c r="AJ26" s="1092"/>
      <c r="AK26" s="1038" t="s">
        <v>400</v>
      </c>
      <c r="AL26" s="1038"/>
      <c r="AM26" s="1038"/>
      <c r="AN26" s="1038"/>
      <c r="AO26" s="1039"/>
      <c r="AP26" s="1037" t="s">
        <v>401</v>
      </c>
      <c r="AQ26" s="1038"/>
      <c r="AR26" s="1038"/>
      <c r="AS26" s="1038"/>
      <c r="AT26" s="1039"/>
      <c r="AU26" s="1037" t="s">
        <v>402</v>
      </c>
      <c r="AV26" s="1038"/>
      <c r="AW26" s="1038"/>
      <c r="AX26" s="1038"/>
      <c r="AY26" s="1039"/>
      <c r="AZ26" s="1037" t="s">
        <v>403</v>
      </c>
      <c r="BA26" s="1038"/>
      <c r="BB26" s="1038"/>
      <c r="BC26" s="1038"/>
      <c r="BD26" s="1039"/>
      <c r="BE26" s="1037" t="s">
        <v>378</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404</v>
      </c>
      <c r="C28" s="1084"/>
      <c r="D28" s="1084"/>
      <c r="E28" s="1084"/>
      <c r="F28" s="1084"/>
      <c r="G28" s="1084"/>
      <c r="H28" s="1084"/>
      <c r="I28" s="1084"/>
      <c r="J28" s="1084"/>
      <c r="K28" s="1084"/>
      <c r="L28" s="1084"/>
      <c r="M28" s="1084"/>
      <c r="N28" s="1084"/>
      <c r="O28" s="1084"/>
      <c r="P28" s="1085"/>
      <c r="Q28" s="1086">
        <v>10119</v>
      </c>
      <c r="R28" s="1087"/>
      <c r="S28" s="1087"/>
      <c r="T28" s="1087"/>
      <c r="U28" s="1087"/>
      <c r="V28" s="1087">
        <v>9867</v>
      </c>
      <c r="W28" s="1087"/>
      <c r="X28" s="1087"/>
      <c r="Y28" s="1087"/>
      <c r="Z28" s="1087"/>
      <c r="AA28" s="1087">
        <v>253</v>
      </c>
      <c r="AB28" s="1087"/>
      <c r="AC28" s="1087"/>
      <c r="AD28" s="1087"/>
      <c r="AE28" s="1088"/>
      <c r="AF28" s="1089">
        <v>253</v>
      </c>
      <c r="AG28" s="1087"/>
      <c r="AH28" s="1087"/>
      <c r="AI28" s="1087"/>
      <c r="AJ28" s="1090"/>
      <c r="AK28" s="1078">
        <v>944</v>
      </c>
      <c r="AL28" s="1079"/>
      <c r="AM28" s="1079"/>
      <c r="AN28" s="1079"/>
      <c r="AO28" s="1079"/>
      <c r="AP28" s="1079" t="s">
        <v>517</v>
      </c>
      <c r="AQ28" s="1079"/>
      <c r="AR28" s="1079"/>
      <c r="AS28" s="1079"/>
      <c r="AT28" s="1079"/>
      <c r="AU28" s="1079" t="s">
        <v>517</v>
      </c>
      <c r="AV28" s="1079"/>
      <c r="AW28" s="1079"/>
      <c r="AX28" s="1079"/>
      <c r="AY28" s="1079"/>
      <c r="AZ28" s="1080" t="s">
        <v>517</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405</v>
      </c>
      <c r="C29" s="1067"/>
      <c r="D29" s="1067"/>
      <c r="E29" s="1067"/>
      <c r="F29" s="1067"/>
      <c r="G29" s="1067"/>
      <c r="H29" s="1067"/>
      <c r="I29" s="1067"/>
      <c r="J29" s="1067"/>
      <c r="K29" s="1067"/>
      <c r="L29" s="1067"/>
      <c r="M29" s="1067"/>
      <c r="N29" s="1067"/>
      <c r="O29" s="1067"/>
      <c r="P29" s="1068"/>
      <c r="Q29" s="1074">
        <v>9460</v>
      </c>
      <c r="R29" s="1075"/>
      <c r="S29" s="1075"/>
      <c r="T29" s="1075"/>
      <c r="U29" s="1075"/>
      <c r="V29" s="1075">
        <v>9291</v>
      </c>
      <c r="W29" s="1075"/>
      <c r="X29" s="1075"/>
      <c r="Y29" s="1075"/>
      <c r="Z29" s="1075"/>
      <c r="AA29" s="1075">
        <v>169</v>
      </c>
      <c r="AB29" s="1075"/>
      <c r="AC29" s="1075"/>
      <c r="AD29" s="1075"/>
      <c r="AE29" s="1076"/>
      <c r="AF29" s="1071">
        <v>169</v>
      </c>
      <c r="AG29" s="1072"/>
      <c r="AH29" s="1072"/>
      <c r="AI29" s="1072"/>
      <c r="AJ29" s="1073"/>
      <c r="AK29" s="1016">
        <v>1429</v>
      </c>
      <c r="AL29" s="1007"/>
      <c r="AM29" s="1007"/>
      <c r="AN29" s="1007"/>
      <c r="AO29" s="1007"/>
      <c r="AP29" s="1007" t="s">
        <v>517</v>
      </c>
      <c r="AQ29" s="1007"/>
      <c r="AR29" s="1007"/>
      <c r="AS29" s="1007"/>
      <c r="AT29" s="1007"/>
      <c r="AU29" s="1007" t="s">
        <v>517</v>
      </c>
      <c r="AV29" s="1007"/>
      <c r="AW29" s="1007"/>
      <c r="AX29" s="1007"/>
      <c r="AY29" s="1007"/>
      <c r="AZ29" s="1077" t="s">
        <v>517</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406</v>
      </c>
      <c r="C30" s="1067"/>
      <c r="D30" s="1067"/>
      <c r="E30" s="1067"/>
      <c r="F30" s="1067"/>
      <c r="G30" s="1067"/>
      <c r="H30" s="1067"/>
      <c r="I30" s="1067"/>
      <c r="J30" s="1067"/>
      <c r="K30" s="1067"/>
      <c r="L30" s="1067"/>
      <c r="M30" s="1067"/>
      <c r="N30" s="1067"/>
      <c r="O30" s="1067"/>
      <c r="P30" s="1068"/>
      <c r="Q30" s="1074">
        <v>80</v>
      </c>
      <c r="R30" s="1075"/>
      <c r="S30" s="1075"/>
      <c r="T30" s="1075"/>
      <c r="U30" s="1075"/>
      <c r="V30" s="1075">
        <v>45</v>
      </c>
      <c r="W30" s="1075"/>
      <c r="X30" s="1075"/>
      <c r="Y30" s="1075"/>
      <c r="Z30" s="1075"/>
      <c r="AA30" s="1075">
        <v>34</v>
      </c>
      <c r="AB30" s="1075"/>
      <c r="AC30" s="1075"/>
      <c r="AD30" s="1075"/>
      <c r="AE30" s="1076"/>
      <c r="AF30" s="1071">
        <v>34</v>
      </c>
      <c r="AG30" s="1072"/>
      <c r="AH30" s="1072"/>
      <c r="AI30" s="1072"/>
      <c r="AJ30" s="1073"/>
      <c r="AK30" s="1016" t="s">
        <v>517</v>
      </c>
      <c r="AL30" s="1007"/>
      <c r="AM30" s="1007"/>
      <c r="AN30" s="1007"/>
      <c r="AO30" s="1007"/>
      <c r="AP30" s="1007" t="s">
        <v>517</v>
      </c>
      <c r="AQ30" s="1007"/>
      <c r="AR30" s="1007"/>
      <c r="AS30" s="1007"/>
      <c r="AT30" s="1007"/>
      <c r="AU30" s="1007" t="s">
        <v>517</v>
      </c>
      <c r="AV30" s="1007"/>
      <c r="AW30" s="1007"/>
      <c r="AX30" s="1007"/>
      <c r="AY30" s="1007"/>
      <c r="AZ30" s="1077" t="s">
        <v>517</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407</v>
      </c>
      <c r="C31" s="1067"/>
      <c r="D31" s="1067"/>
      <c r="E31" s="1067"/>
      <c r="F31" s="1067"/>
      <c r="G31" s="1067"/>
      <c r="H31" s="1067"/>
      <c r="I31" s="1067"/>
      <c r="J31" s="1067"/>
      <c r="K31" s="1067"/>
      <c r="L31" s="1067"/>
      <c r="M31" s="1067"/>
      <c r="N31" s="1067"/>
      <c r="O31" s="1067"/>
      <c r="P31" s="1068"/>
      <c r="Q31" s="1074">
        <v>2439</v>
      </c>
      <c r="R31" s="1075"/>
      <c r="S31" s="1075"/>
      <c r="T31" s="1075"/>
      <c r="U31" s="1075"/>
      <c r="V31" s="1075">
        <v>2333</v>
      </c>
      <c r="W31" s="1075"/>
      <c r="X31" s="1075"/>
      <c r="Y31" s="1075"/>
      <c r="Z31" s="1075"/>
      <c r="AA31" s="1075">
        <v>106</v>
      </c>
      <c r="AB31" s="1075"/>
      <c r="AC31" s="1075"/>
      <c r="AD31" s="1075"/>
      <c r="AE31" s="1076"/>
      <c r="AF31" s="1071">
        <v>106</v>
      </c>
      <c r="AG31" s="1072"/>
      <c r="AH31" s="1072"/>
      <c r="AI31" s="1072"/>
      <c r="AJ31" s="1073"/>
      <c r="AK31" s="1016">
        <v>291</v>
      </c>
      <c r="AL31" s="1007"/>
      <c r="AM31" s="1007"/>
      <c r="AN31" s="1007"/>
      <c r="AO31" s="1007"/>
      <c r="AP31" s="1007" t="s">
        <v>517</v>
      </c>
      <c r="AQ31" s="1007"/>
      <c r="AR31" s="1007"/>
      <c r="AS31" s="1007"/>
      <c r="AT31" s="1007"/>
      <c r="AU31" s="1007" t="s">
        <v>517</v>
      </c>
      <c r="AV31" s="1007"/>
      <c r="AW31" s="1007"/>
      <c r="AX31" s="1007"/>
      <c r="AY31" s="1007"/>
      <c r="AZ31" s="1077" t="s">
        <v>517</v>
      </c>
      <c r="BA31" s="1077"/>
      <c r="BB31" s="1077"/>
      <c r="BC31" s="1077"/>
      <c r="BD31" s="1077"/>
      <c r="BE31" s="1008"/>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408</v>
      </c>
      <c r="C32" s="1067"/>
      <c r="D32" s="1067"/>
      <c r="E32" s="1067"/>
      <c r="F32" s="1067"/>
      <c r="G32" s="1067"/>
      <c r="H32" s="1067"/>
      <c r="I32" s="1067"/>
      <c r="J32" s="1067"/>
      <c r="K32" s="1067"/>
      <c r="L32" s="1067"/>
      <c r="M32" s="1067"/>
      <c r="N32" s="1067"/>
      <c r="O32" s="1067"/>
      <c r="P32" s="1068"/>
      <c r="Q32" s="1074">
        <v>5986</v>
      </c>
      <c r="R32" s="1075"/>
      <c r="S32" s="1075"/>
      <c r="T32" s="1075"/>
      <c r="U32" s="1075"/>
      <c r="V32" s="1075">
        <v>5844</v>
      </c>
      <c r="W32" s="1075"/>
      <c r="X32" s="1075"/>
      <c r="Y32" s="1075"/>
      <c r="Z32" s="1075"/>
      <c r="AA32" s="1075">
        <v>142</v>
      </c>
      <c r="AB32" s="1075"/>
      <c r="AC32" s="1075"/>
      <c r="AD32" s="1075"/>
      <c r="AE32" s="1076"/>
      <c r="AF32" s="1071">
        <v>229</v>
      </c>
      <c r="AG32" s="1072"/>
      <c r="AH32" s="1072"/>
      <c r="AI32" s="1072"/>
      <c r="AJ32" s="1073"/>
      <c r="AK32" s="1016">
        <v>646</v>
      </c>
      <c r="AL32" s="1007"/>
      <c r="AM32" s="1007"/>
      <c r="AN32" s="1007"/>
      <c r="AO32" s="1007"/>
      <c r="AP32" s="1007">
        <v>5442</v>
      </c>
      <c r="AQ32" s="1007"/>
      <c r="AR32" s="1007"/>
      <c r="AS32" s="1007"/>
      <c r="AT32" s="1007"/>
      <c r="AU32" s="1007">
        <v>3059</v>
      </c>
      <c r="AV32" s="1007"/>
      <c r="AW32" s="1007"/>
      <c r="AX32" s="1007"/>
      <c r="AY32" s="1007"/>
      <c r="AZ32" s="1077" t="s">
        <v>517</v>
      </c>
      <c r="BA32" s="1077"/>
      <c r="BB32" s="1077"/>
      <c r="BC32" s="1077"/>
      <c r="BD32" s="1077"/>
      <c r="BE32" s="1008" t="s">
        <v>409</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t="s">
        <v>410</v>
      </c>
      <c r="C33" s="1067"/>
      <c r="D33" s="1067"/>
      <c r="E33" s="1067"/>
      <c r="F33" s="1067"/>
      <c r="G33" s="1067"/>
      <c r="H33" s="1067"/>
      <c r="I33" s="1067"/>
      <c r="J33" s="1067"/>
      <c r="K33" s="1067"/>
      <c r="L33" s="1067"/>
      <c r="M33" s="1067"/>
      <c r="N33" s="1067"/>
      <c r="O33" s="1067"/>
      <c r="P33" s="1068"/>
      <c r="Q33" s="1074">
        <v>2063</v>
      </c>
      <c r="R33" s="1075"/>
      <c r="S33" s="1075"/>
      <c r="T33" s="1075"/>
      <c r="U33" s="1075"/>
      <c r="V33" s="1075">
        <v>1800</v>
      </c>
      <c r="W33" s="1075"/>
      <c r="X33" s="1075"/>
      <c r="Y33" s="1075"/>
      <c r="Z33" s="1075"/>
      <c r="AA33" s="1075">
        <v>263</v>
      </c>
      <c r="AB33" s="1075"/>
      <c r="AC33" s="1075"/>
      <c r="AD33" s="1075"/>
      <c r="AE33" s="1076"/>
      <c r="AF33" s="1071">
        <v>1710</v>
      </c>
      <c r="AG33" s="1072"/>
      <c r="AH33" s="1072"/>
      <c r="AI33" s="1072"/>
      <c r="AJ33" s="1073"/>
      <c r="AK33" s="1016">
        <v>22</v>
      </c>
      <c r="AL33" s="1007"/>
      <c r="AM33" s="1007"/>
      <c r="AN33" s="1007"/>
      <c r="AO33" s="1007"/>
      <c r="AP33" s="1007">
        <v>5222</v>
      </c>
      <c r="AQ33" s="1007"/>
      <c r="AR33" s="1007"/>
      <c r="AS33" s="1007"/>
      <c r="AT33" s="1007"/>
      <c r="AU33" s="1007">
        <v>42</v>
      </c>
      <c r="AV33" s="1007"/>
      <c r="AW33" s="1007"/>
      <c r="AX33" s="1007"/>
      <c r="AY33" s="1007"/>
      <c r="AZ33" s="1077" t="s">
        <v>517</v>
      </c>
      <c r="BA33" s="1077"/>
      <c r="BB33" s="1077"/>
      <c r="BC33" s="1077"/>
      <c r="BD33" s="1077"/>
      <c r="BE33" s="1008" t="s">
        <v>411</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t="s">
        <v>412</v>
      </c>
      <c r="C34" s="1067"/>
      <c r="D34" s="1067"/>
      <c r="E34" s="1067"/>
      <c r="F34" s="1067"/>
      <c r="G34" s="1067"/>
      <c r="H34" s="1067"/>
      <c r="I34" s="1067"/>
      <c r="J34" s="1067"/>
      <c r="K34" s="1067"/>
      <c r="L34" s="1067"/>
      <c r="M34" s="1067"/>
      <c r="N34" s="1067"/>
      <c r="O34" s="1067"/>
      <c r="P34" s="1068"/>
      <c r="Q34" s="1074">
        <v>2826</v>
      </c>
      <c r="R34" s="1075"/>
      <c r="S34" s="1075"/>
      <c r="T34" s="1075"/>
      <c r="U34" s="1075"/>
      <c r="V34" s="1075">
        <v>2358</v>
      </c>
      <c r="W34" s="1075"/>
      <c r="X34" s="1075"/>
      <c r="Y34" s="1075"/>
      <c r="Z34" s="1075"/>
      <c r="AA34" s="1075">
        <v>468</v>
      </c>
      <c r="AB34" s="1075"/>
      <c r="AC34" s="1075"/>
      <c r="AD34" s="1075"/>
      <c r="AE34" s="1076"/>
      <c r="AF34" s="1071">
        <v>1371</v>
      </c>
      <c r="AG34" s="1072"/>
      <c r="AH34" s="1072"/>
      <c r="AI34" s="1072"/>
      <c r="AJ34" s="1073"/>
      <c r="AK34" s="1016">
        <v>1088</v>
      </c>
      <c r="AL34" s="1007"/>
      <c r="AM34" s="1007"/>
      <c r="AN34" s="1007"/>
      <c r="AO34" s="1007"/>
      <c r="AP34" s="1007">
        <v>7947</v>
      </c>
      <c r="AQ34" s="1007"/>
      <c r="AR34" s="1007"/>
      <c r="AS34" s="1007"/>
      <c r="AT34" s="1007"/>
      <c r="AU34" s="1007">
        <v>6064</v>
      </c>
      <c r="AV34" s="1007"/>
      <c r="AW34" s="1007"/>
      <c r="AX34" s="1007"/>
      <c r="AY34" s="1007"/>
      <c r="AZ34" s="1077" t="s">
        <v>517</v>
      </c>
      <c r="BA34" s="1077"/>
      <c r="BB34" s="1077"/>
      <c r="BC34" s="1077"/>
      <c r="BD34" s="1077"/>
      <c r="BE34" s="1008" t="s">
        <v>409</v>
      </c>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t="s">
        <v>413</v>
      </c>
      <c r="C35" s="1067"/>
      <c r="D35" s="1067"/>
      <c r="E35" s="1067"/>
      <c r="F35" s="1067"/>
      <c r="G35" s="1067"/>
      <c r="H35" s="1067"/>
      <c r="I35" s="1067"/>
      <c r="J35" s="1067"/>
      <c r="K35" s="1067"/>
      <c r="L35" s="1067"/>
      <c r="M35" s="1067"/>
      <c r="N35" s="1067"/>
      <c r="O35" s="1067"/>
      <c r="P35" s="1068"/>
      <c r="Q35" s="1074">
        <v>460</v>
      </c>
      <c r="R35" s="1075"/>
      <c r="S35" s="1075"/>
      <c r="T35" s="1075"/>
      <c r="U35" s="1075"/>
      <c r="V35" s="1075">
        <v>418</v>
      </c>
      <c r="W35" s="1075"/>
      <c r="X35" s="1075"/>
      <c r="Y35" s="1075"/>
      <c r="Z35" s="1075"/>
      <c r="AA35" s="1075">
        <v>42</v>
      </c>
      <c r="AB35" s="1075"/>
      <c r="AC35" s="1075"/>
      <c r="AD35" s="1075"/>
      <c r="AE35" s="1076"/>
      <c r="AF35" s="1071">
        <v>42</v>
      </c>
      <c r="AG35" s="1072"/>
      <c r="AH35" s="1072"/>
      <c r="AI35" s="1072"/>
      <c r="AJ35" s="1073"/>
      <c r="AK35" s="1016">
        <v>31</v>
      </c>
      <c r="AL35" s="1007"/>
      <c r="AM35" s="1007"/>
      <c r="AN35" s="1007"/>
      <c r="AO35" s="1007"/>
      <c r="AP35" s="1007" t="s">
        <v>517</v>
      </c>
      <c r="AQ35" s="1007"/>
      <c r="AR35" s="1007"/>
      <c r="AS35" s="1007"/>
      <c r="AT35" s="1007"/>
      <c r="AU35" s="1007" t="s">
        <v>517</v>
      </c>
      <c r="AV35" s="1007"/>
      <c r="AW35" s="1007"/>
      <c r="AX35" s="1007"/>
      <c r="AY35" s="1007"/>
      <c r="AZ35" s="1077" t="s">
        <v>517</v>
      </c>
      <c r="BA35" s="1077"/>
      <c r="BB35" s="1077"/>
      <c r="BC35" s="1077"/>
      <c r="BD35" s="1077"/>
      <c r="BE35" s="1008" t="s">
        <v>414</v>
      </c>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415</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391</v>
      </c>
      <c r="B63" s="973" t="s">
        <v>416</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3914</v>
      </c>
      <c r="AG63" s="995"/>
      <c r="AH63" s="995"/>
      <c r="AI63" s="995"/>
      <c r="AJ63" s="1058"/>
      <c r="AK63" s="1059"/>
      <c r="AL63" s="999"/>
      <c r="AM63" s="999"/>
      <c r="AN63" s="999"/>
      <c r="AO63" s="999"/>
      <c r="AP63" s="995">
        <v>18611</v>
      </c>
      <c r="AQ63" s="995"/>
      <c r="AR63" s="995"/>
      <c r="AS63" s="995"/>
      <c r="AT63" s="995"/>
      <c r="AU63" s="995">
        <v>9165</v>
      </c>
      <c r="AV63" s="995"/>
      <c r="AW63" s="995"/>
      <c r="AX63" s="995"/>
      <c r="AY63" s="995"/>
      <c r="AZ63" s="1053"/>
      <c r="BA63" s="1053"/>
      <c r="BB63" s="1053"/>
      <c r="BC63" s="1053"/>
      <c r="BD63" s="1053"/>
      <c r="BE63" s="996"/>
      <c r="BF63" s="996"/>
      <c r="BG63" s="996"/>
      <c r="BH63" s="996"/>
      <c r="BI63" s="997"/>
      <c r="BJ63" s="1054" t="s">
        <v>417</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418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419</v>
      </c>
      <c r="B66" s="1032"/>
      <c r="C66" s="1032"/>
      <c r="D66" s="1032"/>
      <c r="E66" s="1032"/>
      <c r="F66" s="1032"/>
      <c r="G66" s="1032"/>
      <c r="H66" s="1032"/>
      <c r="I66" s="1032"/>
      <c r="J66" s="1032"/>
      <c r="K66" s="1032"/>
      <c r="L66" s="1032"/>
      <c r="M66" s="1032"/>
      <c r="N66" s="1032"/>
      <c r="O66" s="1032"/>
      <c r="P66" s="1033"/>
      <c r="Q66" s="1037" t="s">
        <v>396</v>
      </c>
      <c r="R66" s="1038"/>
      <c r="S66" s="1038"/>
      <c r="T66" s="1038"/>
      <c r="U66" s="1039"/>
      <c r="V66" s="1037" t="s">
        <v>397</v>
      </c>
      <c r="W66" s="1038"/>
      <c r="X66" s="1038"/>
      <c r="Y66" s="1038"/>
      <c r="Z66" s="1039"/>
      <c r="AA66" s="1037" t="s">
        <v>398</v>
      </c>
      <c r="AB66" s="1038"/>
      <c r="AC66" s="1038"/>
      <c r="AD66" s="1038"/>
      <c r="AE66" s="1039"/>
      <c r="AF66" s="1043" t="s">
        <v>399</v>
      </c>
      <c r="AG66" s="1044"/>
      <c r="AH66" s="1044"/>
      <c r="AI66" s="1044"/>
      <c r="AJ66" s="1045"/>
      <c r="AK66" s="1037" t="s">
        <v>420</v>
      </c>
      <c r="AL66" s="1032"/>
      <c r="AM66" s="1032"/>
      <c r="AN66" s="1032"/>
      <c r="AO66" s="1033"/>
      <c r="AP66" s="1037" t="s">
        <v>421</v>
      </c>
      <c r="AQ66" s="1038"/>
      <c r="AR66" s="1038"/>
      <c r="AS66" s="1038"/>
      <c r="AT66" s="1039"/>
      <c r="AU66" s="1037" t="s">
        <v>422</v>
      </c>
      <c r="AV66" s="1038"/>
      <c r="AW66" s="1038"/>
      <c r="AX66" s="1038"/>
      <c r="AY66" s="1039"/>
      <c r="AZ66" s="1037" t="s">
        <v>378</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579</v>
      </c>
      <c r="C68" s="1022"/>
      <c r="D68" s="1022"/>
      <c r="E68" s="1022"/>
      <c r="F68" s="1022"/>
      <c r="G68" s="1022"/>
      <c r="H68" s="1022"/>
      <c r="I68" s="1022"/>
      <c r="J68" s="1022"/>
      <c r="K68" s="1022"/>
      <c r="L68" s="1022"/>
      <c r="M68" s="1022"/>
      <c r="N68" s="1022"/>
      <c r="O68" s="1022"/>
      <c r="P68" s="1023"/>
      <c r="Q68" s="1024">
        <v>18494</v>
      </c>
      <c r="R68" s="1018"/>
      <c r="S68" s="1018"/>
      <c r="T68" s="1018"/>
      <c r="U68" s="1018"/>
      <c r="V68" s="1018">
        <v>16335</v>
      </c>
      <c r="W68" s="1018"/>
      <c r="X68" s="1018"/>
      <c r="Y68" s="1018"/>
      <c r="Z68" s="1018"/>
      <c r="AA68" s="1018">
        <v>2159</v>
      </c>
      <c r="AB68" s="1018"/>
      <c r="AC68" s="1018"/>
      <c r="AD68" s="1018"/>
      <c r="AE68" s="1018"/>
      <c r="AF68" s="1018">
        <v>2159</v>
      </c>
      <c r="AG68" s="1018"/>
      <c r="AH68" s="1018"/>
      <c r="AI68" s="1018"/>
      <c r="AJ68" s="1018"/>
      <c r="AK68" s="1018">
        <v>15</v>
      </c>
      <c r="AL68" s="1018"/>
      <c r="AM68" s="1018"/>
      <c r="AN68" s="1018"/>
      <c r="AO68" s="1018"/>
      <c r="AP68" s="1018">
        <v>31004</v>
      </c>
      <c r="AQ68" s="1018"/>
      <c r="AR68" s="1018"/>
      <c r="AS68" s="1018"/>
      <c r="AT68" s="1018"/>
      <c r="AU68" s="1018">
        <v>21</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580</v>
      </c>
      <c r="C69" s="1011"/>
      <c r="D69" s="1011"/>
      <c r="E69" s="1011"/>
      <c r="F69" s="1011"/>
      <c r="G69" s="1011"/>
      <c r="H69" s="1011"/>
      <c r="I69" s="1011"/>
      <c r="J69" s="1011"/>
      <c r="K69" s="1011"/>
      <c r="L69" s="1011"/>
      <c r="M69" s="1011"/>
      <c r="N69" s="1011"/>
      <c r="O69" s="1011"/>
      <c r="P69" s="1012"/>
      <c r="Q69" s="1013">
        <v>273</v>
      </c>
      <c r="R69" s="1007"/>
      <c r="S69" s="1007"/>
      <c r="T69" s="1007"/>
      <c r="U69" s="1007"/>
      <c r="V69" s="1007">
        <v>162</v>
      </c>
      <c r="W69" s="1007"/>
      <c r="X69" s="1007"/>
      <c r="Y69" s="1007"/>
      <c r="Z69" s="1007"/>
      <c r="AA69" s="1007">
        <v>111</v>
      </c>
      <c r="AB69" s="1007"/>
      <c r="AC69" s="1007"/>
      <c r="AD69" s="1007"/>
      <c r="AE69" s="1007"/>
      <c r="AF69" s="1007">
        <v>111</v>
      </c>
      <c r="AG69" s="1007"/>
      <c r="AH69" s="1007"/>
      <c r="AI69" s="1007"/>
      <c r="AJ69" s="1007"/>
      <c r="AK69" s="1007">
        <v>102</v>
      </c>
      <c r="AL69" s="1007"/>
      <c r="AM69" s="1007"/>
      <c r="AN69" s="1007"/>
      <c r="AO69" s="1007"/>
      <c r="AP69" s="1007">
        <v>21</v>
      </c>
      <c r="AQ69" s="1007"/>
      <c r="AR69" s="1007"/>
      <c r="AS69" s="1007"/>
      <c r="AT69" s="1007"/>
      <c r="AU69" s="1007">
        <v>2</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581</v>
      </c>
      <c r="C70" s="1011"/>
      <c r="D70" s="1011"/>
      <c r="E70" s="1011"/>
      <c r="F70" s="1011"/>
      <c r="G70" s="1011"/>
      <c r="H70" s="1011"/>
      <c r="I70" s="1011"/>
      <c r="J70" s="1011"/>
      <c r="K70" s="1011"/>
      <c r="L70" s="1011"/>
      <c r="M70" s="1011"/>
      <c r="N70" s="1011"/>
      <c r="O70" s="1011"/>
      <c r="P70" s="1012"/>
      <c r="Q70" s="1013">
        <v>561</v>
      </c>
      <c r="R70" s="1007"/>
      <c r="S70" s="1007"/>
      <c r="T70" s="1007"/>
      <c r="U70" s="1007"/>
      <c r="V70" s="1007">
        <v>328</v>
      </c>
      <c r="W70" s="1007"/>
      <c r="X70" s="1007"/>
      <c r="Y70" s="1007"/>
      <c r="Z70" s="1007"/>
      <c r="AA70" s="1007">
        <v>233</v>
      </c>
      <c r="AB70" s="1007"/>
      <c r="AC70" s="1007"/>
      <c r="AD70" s="1007"/>
      <c r="AE70" s="1007"/>
      <c r="AF70" s="1007">
        <v>233</v>
      </c>
      <c r="AG70" s="1007"/>
      <c r="AH70" s="1007"/>
      <c r="AI70" s="1007"/>
      <c r="AJ70" s="1007"/>
      <c r="AK70" s="1007" t="s">
        <v>517</v>
      </c>
      <c r="AL70" s="1007"/>
      <c r="AM70" s="1007"/>
      <c r="AN70" s="1007"/>
      <c r="AO70" s="1007"/>
      <c r="AP70" s="1007" t="s">
        <v>517</v>
      </c>
      <c r="AQ70" s="1007"/>
      <c r="AR70" s="1007"/>
      <c r="AS70" s="1007"/>
      <c r="AT70" s="1007"/>
      <c r="AU70" s="1007" t="s">
        <v>517</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582</v>
      </c>
      <c r="C71" s="1011"/>
      <c r="D71" s="1011"/>
      <c r="E71" s="1011"/>
      <c r="F71" s="1011"/>
      <c r="G71" s="1011"/>
      <c r="H71" s="1011"/>
      <c r="I71" s="1011"/>
      <c r="J71" s="1011"/>
      <c r="K71" s="1011"/>
      <c r="L71" s="1011"/>
      <c r="M71" s="1011"/>
      <c r="N71" s="1011"/>
      <c r="O71" s="1011"/>
      <c r="P71" s="1012"/>
      <c r="Q71" s="1013">
        <v>843822</v>
      </c>
      <c r="R71" s="1007"/>
      <c r="S71" s="1007"/>
      <c r="T71" s="1007"/>
      <c r="U71" s="1007"/>
      <c r="V71" s="1007">
        <v>825694</v>
      </c>
      <c r="W71" s="1007"/>
      <c r="X71" s="1007"/>
      <c r="Y71" s="1007"/>
      <c r="Z71" s="1007"/>
      <c r="AA71" s="1007">
        <v>18128</v>
      </c>
      <c r="AB71" s="1007"/>
      <c r="AC71" s="1007"/>
      <c r="AD71" s="1007"/>
      <c r="AE71" s="1007"/>
      <c r="AF71" s="1007">
        <v>18128</v>
      </c>
      <c r="AG71" s="1007"/>
      <c r="AH71" s="1007"/>
      <c r="AI71" s="1007"/>
      <c r="AJ71" s="1007"/>
      <c r="AK71" s="1007">
        <v>98864</v>
      </c>
      <c r="AL71" s="1007"/>
      <c r="AM71" s="1007"/>
      <c r="AN71" s="1007"/>
      <c r="AO71" s="1007"/>
      <c r="AP71" s="1007" t="s">
        <v>517</v>
      </c>
      <c r="AQ71" s="1007"/>
      <c r="AR71" s="1007"/>
      <c r="AS71" s="1007"/>
      <c r="AT71" s="1007"/>
      <c r="AU71" s="1007" t="s">
        <v>517</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c r="C72" s="1011"/>
      <c r="D72" s="1011"/>
      <c r="E72" s="1011"/>
      <c r="F72" s="1011"/>
      <c r="G72" s="1011"/>
      <c r="H72" s="1011"/>
      <c r="I72" s="1011"/>
      <c r="J72" s="1011"/>
      <c r="K72" s="1011"/>
      <c r="L72" s="1011"/>
      <c r="M72" s="1011"/>
      <c r="N72" s="1011"/>
      <c r="O72" s="1011"/>
      <c r="P72" s="1012"/>
      <c r="Q72" s="1013"/>
      <c r="R72" s="1007"/>
      <c r="S72" s="1007"/>
      <c r="T72" s="1007"/>
      <c r="U72" s="1007"/>
      <c r="V72" s="1007"/>
      <c r="W72" s="1007"/>
      <c r="X72" s="1007"/>
      <c r="Y72" s="1007"/>
      <c r="Z72" s="1007"/>
      <c r="AA72" s="1007"/>
      <c r="AB72" s="1007"/>
      <c r="AC72" s="1007"/>
      <c r="AD72" s="1007"/>
      <c r="AE72" s="1007"/>
      <c r="AF72" s="1007"/>
      <c r="AG72" s="1007"/>
      <c r="AH72" s="1007"/>
      <c r="AI72" s="1007"/>
      <c r="AJ72" s="1007"/>
      <c r="AK72" s="1007"/>
      <c r="AL72" s="1007"/>
      <c r="AM72" s="1007"/>
      <c r="AN72" s="1007"/>
      <c r="AO72" s="1007"/>
      <c r="AP72" s="1007"/>
      <c r="AQ72" s="1007"/>
      <c r="AR72" s="1007"/>
      <c r="AS72" s="1007"/>
      <c r="AT72" s="1007"/>
      <c r="AU72" s="1007"/>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c r="C73" s="1011"/>
      <c r="D73" s="1011"/>
      <c r="E73" s="1011"/>
      <c r="F73" s="1011"/>
      <c r="G73" s="1011"/>
      <c r="H73" s="1011"/>
      <c r="I73" s="1011"/>
      <c r="J73" s="1011"/>
      <c r="K73" s="1011"/>
      <c r="L73" s="1011"/>
      <c r="M73" s="1011"/>
      <c r="N73" s="1011"/>
      <c r="O73" s="1011"/>
      <c r="P73" s="1012"/>
      <c r="Q73" s="1013"/>
      <c r="R73" s="1007"/>
      <c r="S73" s="1007"/>
      <c r="T73" s="1007"/>
      <c r="U73" s="1007"/>
      <c r="V73" s="1007"/>
      <c r="W73" s="1007"/>
      <c r="X73" s="1007"/>
      <c r="Y73" s="1007"/>
      <c r="Z73" s="1007"/>
      <c r="AA73" s="1007"/>
      <c r="AB73" s="1007"/>
      <c r="AC73" s="1007"/>
      <c r="AD73" s="1007"/>
      <c r="AE73" s="1007"/>
      <c r="AF73" s="1007"/>
      <c r="AG73" s="1007"/>
      <c r="AH73" s="1007"/>
      <c r="AI73" s="1007"/>
      <c r="AJ73" s="1007"/>
      <c r="AK73" s="1007"/>
      <c r="AL73" s="1007"/>
      <c r="AM73" s="1007"/>
      <c r="AN73" s="1007"/>
      <c r="AO73" s="1007"/>
      <c r="AP73" s="1007"/>
      <c r="AQ73" s="1007"/>
      <c r="AR73" s="1007"/>
      <c r="AS73" s="1007"/>
      <c r="AT73" s="1007"/>
      <c r="AU73" s="1007"/>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c r="C74" s="1011"/>
      <c r="D74" s="1011"/>
      <c r="E74" s="1011"/>
      <c r="F74" s="1011"/>
      <c r="G74" s="1011"/>
      <c r="H74" s="1011"/>
      <c r="I74" s="1011"/>
      <c r="J74" s="1011"/>
      <c r="K74" s="1011"/>
      <c r="L74" s="1011"/>
      <c r="M74" s="1011"/>
      <c r="N74" s="1011"/>
      <c r="O74" s="1011"/>
      <c r="P74" s="1012"/>
      <c r="Q74" s="1013"/>
      <c r="R74" s="1007"/>
      <c r="S74" s="1007"/>
      <c r="T74" s="1007"/>
      <c r="U74" s="1007"/>
      <c r="V74" s="1007"/>
      <c r="W74" s="1007"/>
      <c r="X74" s="1007"/>
      <c r="Y74" s="1007"/>
      <c r="Z74" s="1007"/>
      <c r="AA74" s="1007"/>
      <c r="AB74" s="1007"/>
      <c r="AC74" s="1007"/>
      <c r="AD74" s="1007"/>
      <c r="AE74" s="1007"/>
      <c r="AF74" s="1007"/>
      <c r="AG74" s="1007"/>
      <c r="AH74" s="1007"/>
      <c r="AI74" s="1007"/>
      <c r="AJ74" s="1007"/>
      <c r="AK74" s="1007"/>
      <c r="AL74" s="1007"/>
      <c r="AM74" s="1007"/>
      <c r="AN74" s="1007"/>
      <c r="AO74" s="1007"/>
      <c r="AP74" s="1007"/>
      <c r="AQ74" s="1007"/>
      <c r="AR74" s="1007"/>
      <c r="AS74" s="1007"/>
      <c r="AT74" s="1007"/>
      <c r="AU74" s="1007"/>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391</v>
      </c>
      <c r="B88" s="973" t="s">
        <v>423</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20631</v>
      </c>
      <c r="AG88" s="995"/>
      <c r="AH88" s="995"/>
      <c r="AI88" s="995"/>
      <c r="AJ88" s="995"/>
      <c r="AK88" s="999"/>
      <c r="AL88" s="999"/>
      <c r="AM88" s="999"/>
      <c r="AN88" s="999"/>
      <c r="AO88" s="999"/>
      <c r="AP88" s="995">
        <v>31025</v>
      </c>
      <c r="AQ88" s="995"/>
      <c r="AR88" s="995"/>
      <c r="AS88" s="995"/>
      <c r="AT88" s="995"/>
      <c r="AU88" s="995">
        <v>23</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391</v>
      </c>
      <c r="BR102" s="973" t="s">
        <v>424</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107</v>
      </c>
      <c r="CS102" s="989"/>
      <c r="CT102" s="989"/>
      <c r="CU102" s="989"/>
      <c r="CV102" s="990"/>
      <c r="CW102" s="988" t="s">
        <v>517</v>
      </c>
      <c r="CX102" s="989"/>
      <c r="CY102" s="989"/>
      <c r="CZ102" s="989"/>
      <c r="DA102" s="990"/>
      <c r="DB102" s="988" t="s">
        <v>517</v>
      </c>
      <c r="DC102" s="989"/>
      <c r="DD102" s="989"/>
      <c r="DE102" s="989"/>
      <c r="DF102" s="990"/>
      <c r="DG102" s="988" t="s">
        <v>517</v>
      </c>
      <c r="DH102" s="989"/>
      <c r="DI102" s="989"/>
      <c r="DJ102" s="989"/>
      <c r="DK102" s="990"/>
      <c r="DL102" s="988">
        <v>71</v>
      </c>
      <c r="DM102" s="989"/>
      <c r="DN102" s="989"/>
      <c r="DO102" s="989"/>
      <c r="DP102" s="990"/>
      <c r="DQ102" s="988">
        <v>49</v>
      </c>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425</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426</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429</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430</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431</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432</v>
      </c>
      <c r="AB109" s="932"/>
      <c r="AC109" s="932"/>
      <c r="AD109" s="932"/>
      <c r="AE109" s="933"/>
      <c r="AF109" s="934" t="s">
        <v>433</v>
      </c>
      <c r="AG109" s="932"/>
      <c r="AH109" s="932"/>
      <c r="AI109" s="932"/>
      <c r="AJ109" s="933"/>
      <c r="AK109" s="934" t="s">
        <v>308</v>
      </c>
      <c r="AL109" s="932"/>
      <c r="AM109" s="932"/>
      <c r="AN109" s="932"/>
      <c r="AO109" s="933"/>
      <c r="AP109" s="934" t="s">
        <v>434</v>
      </c>
      <c r="AQ109" s="932"/>
      <c r="AR109" s="932"/>
      <c r="AS109" s="932"/>
      <c r="AT109" s="965"/>
      <c r="AU109" s="931" t="s">
        <v>431</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432</v>
      </c>
      <c r="BR109" s="932"/>
      <c r="BS109" s="932"/>
      <c r="BT109" s="932"/>
      <c r="BU109" s="933"/>
      <c r="BV109" s="934" t="s">
        <v>433</v>
      </c>
      <c r="BW109" s="932"/>
      <c r="BX109" s="932"/>
      <c r="BY109" s="932"/>
      <c r="BZ109" s="933"/>
      <c r="CA109" s="934" t="s">
        <v>308</v>
      </c>
      <c r="CB109" s="932"/>
      <c r="CC109" s="932"/>
      <c r="CD109" s="932"/>
      <c r="CE109" s="933"/>
      <c r="CF109" s="972" t="s">
        <v>434</v>
      </c>
      <c r="CG109" s="972"/>
      <c r="CH109" s="972"/>
      <c r="CI109" s="972"/>
      <c r="CJ109" s="972"/>
      <c r="CK109" s="934" t="s">
        <v>435</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432</v>
      </c>
      <c r="DH109" s="932"/>
      <c r="DI109" s="932"/>
      <c r="DJ109" s="932"/>
      <c r="DK109" s="933"/>
      <c r="DL109" s="934" t="s">
        <v>433</v>
      </c>
      <c r="DM109" s="932"/>
      <c r="DN109" s="932"/>
      <c r="DO109" s="932"/>
      <c r="DP109" s="933"/>
      <c r="DQ109" s="934" t="s">
        <v>308</v>
      </c>
      <c r="DR109" s="932"/>
      <c r="DS109" s="932"/>
      <c r="DT109" s="932"/>
      <c r="DU109" s="933"/>
      <c r="DV109" s="934" t="s">
        <v>434</v>
      </c>
      <c r="DW109" s="932"/>
      <c r="DX109" s="932"/>
      <c r="DY109" s="932"/>
      <c r="DZ109" s="965"/>
    </row>
    <row r="110" spans="1:131" s="230" customFormat="1" ht="26.25" customHeight="1" x14ac:dyDescent="0.15">
      <c r="A110" s="843" t="s">
        <v>436</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4298075</v>
      </c>
      <c r="AB110" s="925"/>
      <c r="AC110" s="925"/>
      <c r="AD110" s="925"/>
      <c r="AE110" s="926"/>
      <c r="AF110" s="927">
        <v>3952972</v>
      </c>
      <c r="AG110" s="925"/>
      <c r="AH110" s="925"/>
      <c r="AI110" s="925"/>
      <c r="AJ110" s="926"/>
      <c r="AK110" s="927">
        <v>4231831</v>
      </c>
      <c r="AL110" s="925"/>
      <c r="AM110" s="925"/>
      <c r="AN110" s="925"/>
      <c r="AO110" s="926"/>
      <c r="AP110" s="928">
        <v>18.7</v>
      </c>
      <c r="AQ110" s="929"/>
      <c r="AR110" s="929"/>
      <c r="AS110" s="929"/>
      <c r="AT110" s="930"/>
      <c r="AU110" s="966" t="s">
        <v>75</v>
      </c>
      <c r="AV110" s="967"/>
      <c r="AW110" s="967"/>
      <c r="AX110" s="967"/>
      <c r="AY110" s="967"/>
      <c r="AZ110" s="896" t="s">
        <v>437</v>
      </c>
      <c r="BA110" s="844"/>
      <c r="BB110" s="844"/>
      <c r="BC110" s="844"/>
      <c r="BD110" s="844"/>
      <c r="BE110" s="844"/>
      <c r="BF110" s="844"/>
      <c r="BG110" s="844"/>
      <c r="BH110" s="844"/>
      <c r="BI110" s="844"/>
      <c r="BJ110" s="844"/>
      <c r="BK110" s="844"/>
      <c r="BL110" s="844"/>
      <c r="BM110" s="844"/>
      <c r="BN110" s="844"/>
      <c r="BO110" s="844"/>
      <c r="BP110" s="845"/>
      <c r="BQ110" s="897">
        <v>53322184</v>
      </c>
      <c r="BR110" s="878"/>
      <c r="BS110" s="878"/>
      <c r="BT110" s="878"/>
      <c r="BU110" s="878"/>
      <c r="BV110" s="878">
        <v>52012926</v>
      </c>
      <c r="BW110" s="878"/>
      <c r="BX110" s="878"/>
      <c r="BY110" s="878"/>
      <c r="BZ110" s="878"/>
      <c r="CA110" s="878">
        <v>50264068</v>
      </c>
      <c r="CB110" s="878"/>
      <c r="CC110" s="878"/>
      <c r="CD110" s="878"/>
      <c r="CE110" s="878"/>
      <c r="CF110" s="902">
        <v>221.6</v>
      </c>
      <c r="CG110" s="903"/>
      <c r="CH110" s="903"/>
      <c r="CI110" s="903"/>
      <c r="CJ110" s="903"/>
      <c r="CK110" s="962" t="s">
        <v>438</v>
      </c>
      <c r="CL110" s="855"/>
      <c r="CM110" s="896" t="s">
        <v>439</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440</v>
      </c>
      <c r="DH110" s="878"/>
      <c r="DI110" s="878"/>
      <c r="DJ110" s="878"/>
      <c r="DK110" s="878"/>
      <c r="DL110" s="878" t="s">
        <v>417</v>
      </c>
      <c r="DM110" s="878"/>
      <c r="DN110" s="878"/>
      <c r="DO110" s="878"/>
      <c r="DP110" s="878"/>
      <c r="DQ110" s="878" t="s">
        <v>440</v>
      </c>
      <c r="DR110" s="878"/>
      <c r="DS110" s="878"/>
      <c r="DT110" s="878"/>
      <c r="DU110" s="878"/>
      <c r="DV110" s="879" t="s">
        <v>441</v>
      </c>
      <c r="DW110" s="879"/>
      <c r="DX110" s="879"/>
      <c r="DY110" s="879"/>
      <c r="DZ110" s="880"/>
    </row>
    <row r="111" spans="1:131" s="230" customFormat="1" ht="26.25" customHeight="1" x14ac:dyDescent="0.15">
      <c r="A111" s="810" t="s">
        <v>442</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441</v>
      </c>
      <c r="AB111" s="955"/>
      <c r="AC111" s="955"/>
      <c r="AD111" s="955"/>
      <c r="AE111" s="956"/>
      <c r="AF111" s="957" t="s">
        <v>441</v>
      </c>
      <c r="AG111" s="955"/>
      <c r="AH111" s="955"/>
      <c r="AI111" s="955"/>
      <c r="AJ111" s="956"/>
      <c r="AK111" s="957" t="s">
        <v>441</v>
      </c>
      <c r="AL111" s="955"/>
      <c r="AM111" s="955"/>
      <c r="AN111" s="955"/>
      <c r="AO111" s="956"/>
      <c r="AP111" s="958" t="s">
        <v>441</v>
      </c>
      <c r="AQ111" s="959"/>
      <c r="AR111" s="959"/>
      <c r="AS111" s="959"/>
      <c r="AT111" s="960"/>
      <c r="AU111" s="968"/>
      <c r="AV111" s="969"/>
      <c r="AW111" s="969"/>
      <c r="AX111" s="969"/>
      <c r="AY111" s="969"/>
      <c r="AZ111" s="851" t="s">
        <v>443</v>
      </c>
      <c r="BA111" s="788"/>
      <c r="BB111" s="788"/>
      <c r="BC111" s="788"/>
      <c r="BD111" s="788"/>
      <c r="BE111" s="788"/>
      <c r="BF111" s="788"/>
      <c r="BG111" s="788"/>
      <c r="BH111" s="788"/>
      <c r="BI111" s="788"/>
      <c r="BJ111" s="788"/>
      <c r="BK111" s="788"/>
      <c r="BL111" s="788"/>
      <c r="BM111" s="788"/>
      <c r="BN111" s="788"/>
      <c r="BO111" s="788"/>
      <c r="BP111" s="789"/>
      <c r="BQ111" s="852">
        <v>4050844</v>
      </c>
      <c r="BR111" s="853"/>
      <c r="BS111" s="853"/>
      <c r="BT111" s="853"/>
      <c r="BU111" s="853"/>
      <c r="BV111" s="853">
        <v>3357192</v>
      </c>
      <c r="BW111" s="853"/>
      <c r="BX111" s="853"/>
      <c r="BY111" s="853"/>
      <c r="BZ111" s="853"/>
      <c r="CA111" s="853">
        <v>2692312</v>
      </c>
      <c r="CB111" s="853"/>
      <c r="CC111" s="853"/>
      <c r="CD111" s="853"/>
      <c r="CE111" s="853"/>
      <c r="CF111" s="911">
        <v>11.9</v>
      </c>
      <c r="CG111" s="912"/>
      <c r="CH111" s="912"/>
      <c r="CI111" s="912"/>
      <c r="CJ111" s="912"/>
      <c r="CK111" s="963"/>
      <c r="CL111" s="857"/>
      <c r="CM111" s="851" t="s">
        <v>444</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441</v>
      </c>
      <c r="DH111" s="853"/>
      <c r="DI111" s="853"/>
      <c r="DJ111" s="853"/>
      <c r="DK111" s="853"/>
      <c r="DL111" s="853" t="s">
        <v>441</v>
      </c>
      <c r="DM111" s="853"/>
      <c r="DN111" s="853"/>
      <c r="DO111" s="853"/>
      <c r="DP111" s="853"/>
      <c r="DQ111" s="853" t="s">
        <v>441</v>
      </c>
      <c r="DR111" s="853"/>
      <c r="DS111" s="853"/>
      <c r="DT111" s="853"/>
      <c r="DU111" s="853"/>
      <c r="DV111" s="830" t="s">
        <v>441</v>
      </c>
      <c r="DW111" s="830"/>
      <c r="DX111" s="830"/>
      <c r="DY111" s="830"/>
      <c r="DZ111" s="831"/>
    </row>
    <row r="112" spans="1:131" s="230" customFormat="1" ht="26.25" customHeight="1" x14ac:dyDescent="0.15">
      <c r="A112" s="948" t="s">
        <v>445</v>
      </c>
      <c r="B112" s="949"/>
      <c r="C112" s="788" t="s">
        <v>446</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441</v>
      </c>
      <c r="AB112" s="816"/>
      <c r="AC112" s="816"/>
      <c r="AD112" s="816"/>
      <c r="AE112" s="817"/>
      <c r="AF112" s="818" t="s">
        <v>441</v>
      </c>
      <c r="AG112" s="816"/>
      <c r="AH112" s="816"/>
      <c r="AI112" s="816"/>
      <c r="AJ112" s="817"/>
      <c r="AK112" s="818" t="s">
        <v>393</v>
      </c>
      <c r="AL112" s="816"/>
      <c r="AM112" s="816"/>
      <c r="AN112" s="816"/>
      <c r="AO112" s="817"/>
      <c r="AP112" s="860" t="s">
        <v>441</v>
      </c>
      <c r="AQ112" s="861"/>
      <c r="AR112" s="861"/>
      <c r="AS112" s="861"/>
      <c r="AT112" s="862"/>
      <c r="AU112" s="968"/>
      <c r="AV112" s="969"/>
      <c r="AW112" s="969"/>
      <c r="AX112" s="969"/>
      <c r="AY112" s="969"/>
      <c r="AZ112" s="851" t="s">
        <v>447</v>
      </c>
      <c r="BA112" s="788"/>
      <c r="BB112" s="788"/>
      <c r="BC112" s="788"/>
      <c r="BD112" s="788"/>
      <c r="BE112" s="788"/>
      <c r="BF112" s="788"/>
      <c r="BG112" s="788"/>
      <c r="BH112" s="788"/>
      <c r="BI112" s="788"/>
      <c r="BJ112" s="788"/>
      <c r="BK112" s="788"/>
      <c r="BL112" s="788"/>
      <c r="BM112" s="788"/>
      <c r="BN112" s="788"/>
      <c r="BO112" s="788"/>
      <c r="BP112" s="789"/>
      <c r="BQ112" s="852">
        <v>10835450</v>
      </c>
      <c r="BR112" s="853"/>
      <c r="BS112" s="853"/>
      <c r="BT112" s="853"/>
      <c r="BU112" s="853"/>
      <c r="BV112" s="853">
        <v>10006256</v>
      </c>
      <c r="BW112" s="853"/>
      <c r="BX112" s="853"/>
      <c r="BY112" s="853"/>
      <c r="BZ112" s="853"/>
      <c r="CA112" s="853">
        <v>9163916</v>
      </c>
      <c r="CB112" s="853"/>
      <c r="CC112" s="853"/>
      <c r="CD112" s="853"/>
      <c r="CE112" s="853"/>
      <c r="CF112" s="911">
        <v>40.4</v>
      </c>
      <c r="CG112" s="912"/>
      <c r="CH112" s="912"/>
      <c r="CI112" s="912"/>
      <c r="CJ112" s="912"/>
      <c r="CK112" s="963"/>
      <c r="CL112" s="857"/>
      <c r="CM112" s="851" t="s">
        <v>448</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441</v>
      </c>
      <c r="DH112" s="853"/>
      <c r="DI112" s="853"/>
      <c r="DJ112" s="853"/>
      <c r="DK112" s="853"/>
      <c r="DL112" s="853" t="s">
        <v>441</v>
      </c>
      <c r="DM112" s="853"/>
      <c r="DN112" s="853"/>
      <c r="DO112" s="853"/>
      <c r="DP112" s="853"/>
      <c r="DQ112" s="853" t="s">
        <v>441</v>
      </c>
      <c r="DR112" s="853"/>
      <c r="DS112" s="853"/>
      <c r="DT112" s="853"/>
      <c r="DU112" s="853"/>
      <c r="DV112" s="830" t="s">
        <v>441</v>
      </c>
      <c r="DW112" s="830"/>
      <c r="DX112" s="830"/>
      <c r="DY112" s="830"/>
      <c r="DZ112" s="831"/>
    </row>
    <row r="113" spans="1:130" s="230" customFormat="1" ht="26.25" customHeight="1" x14ac:dyDescent="0.15">
      <c r="A113" s="950"/>
      <c r="B113" s="951"/>
      <c r="C113" s="788" t="s">
        <v>449</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1134693</v>
      </c>
      <c r="AB113" s="955"/>
      <c r="AC113" s="955"/>
      <c r="AD113" s="955"/>
      <c r="AE113" s="956"/>
      <c r="AF113" s="957">
        <v>930953</v>
      </c>
      <c r="AG113" s="955"/>
      <c r="AH113" s="955"/>
      <c r="AI113" s="955"/>
      <c r="AJ113" s="956"/>
      <c r="AK113" s="957">
        <v>942177</v>
      </c>
      <c r="AL113" s="955"/>
      <c r="AM113" s="955"/>
      <c r="AN113" s="955"/>
      <c r="AO113" s="956"/>
      <c r="AP113" s="958">
        <v>4.2</v>
      </c>
      <c r="AQ113" s="959"/>
      <c r="AR113" s="959"/>
      <c r="AS113" s="959"/>
      <c r="AT113" s="960"/>
      <c r="AU113" s="968"/>
      <c r="AV113" s="969"/>
      <c r="AW113" s="969"/>
      <c r="AX113" s="969"/>
      <c r="AY113" s="969"/>
      <c r="AZ113" s="851" t="s">
        <v>450</v>
      </c>
      <c r="BA113" s="788"/>
      <c r="BB113" s="788"/>
      <c r="BC113" s="788"/>
      <c r="BD113" s="788"/>
      <c r="BE113" s="788"/>
      <c r="BF113" s="788"/>
      <c r="BG113" s="788"/>
      <c r="BH113" s="788"/>
      <c r="BI113" s="788"/>
      <c r="BJ113" s="788"/>
      <c r="BK113" s="788"/>
      <c r="BL113" s="788"/>
      <c r="BM113" s="788"/>
      <c r="BN113" s="788"/>
      <c r="BO113" s="788"/>
      <c r="BP113" s="789"/>
      <c r="BQ113" s="852">
        <v>27290</v>
      </c>
      <c r="BR113" s="853"/>
      <c r="BS113" s="853"/>
      <c r="BT113" s="853"/>
      <c r="BU113" s="853"/>
      <c r="BV113" s="853">
        <v>24513</v>
      </c>
      <c r="BW113" s="853"/>
      <c r="BX113" s="853"/>
      <c r="BY113" s="853"/>
      <c r="BZ113" s="853"/>
      <c r="CA113" s="853">
        <v>22331</v>
      </c>
      <c r="CB113" s="853"/>
      <c r="CC113" s="853"/>
      <c r="CD113" s="853"/>
      <c r="CE113" s="853"/>
      <c r="CF113" s="911">
        <v>0.1</v>
      </c>
      <c r="CG113" s="912"/>
      <c r="CH113" s="912"/>
      <c r="CI113" s="912"/>
      <c r="CJ113" s="912"/>
      <c r="CK113" s="963"/>
      <c r="CL113" s="857"/>
      <c r="CM113" s="851" t="s">
        <v>451</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v>995131</v>
      </c>
      <c r="DH113" s="816"/>
      <c r="DI113" s="816"/>
      <c r="DJ113" s="816"/>
      <c r="DK113" s="817"/>
      <c r="DL113" s="818">
        <v>527073</v>
      </c>
      <c r="DM113" s="816"/>
      <c r="DN113" s="816"/>
      <c r="DO113" s="816"/>
      <c r="DP113" s="817"/>
      <c r="DQ113" s="818">
        <v>67986</v>
      </c>
      <c r="DR113" s="816"/>
      <c r="DS113" s="816"/>
      <c r="DT113" s="816"/>
      <c r="DU113" s="817"/>
      <c r="DV113" s="860">
        <v>0.3</v>
      </c>
      <c r="DW113" s="861"/>
      <c r="DX113" s="861"/>
      <c r="DY113" s="861"/>
      <c r="DZ113" s="862"/>
    </row>
    <row r="114" spans="1:130" s="230" customFormat="1" ht="26.25" customHeight="1" x14ac:dyDescent="0.15">
      <c r="A114" s="950"/>
      <c r="B114" s="951"/>
      <c r="C114" s="788" t="s">
        <v>452</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22252</v>
      </c>
      <c r="AB114" s="816"/>
      <c r="AC114" s="816"/>
      <c r="AD114" s="816"/>
      <c r="AE114" s="817"/>
      <c r="AF114" s="818">
        <v>3262</v>
      </c>
      <c r="AG114" s="816"/>
      <c r="AH114" s="816"/>
      <c r="AI114" s="816"/>
      <c r="AJ114" s="817"/>
      <c r="AK114" s="818">
        <v>2619</v>
      </c>
      <c r="AL114" s="816"/>
      <c r="AM114" s="816"/>
      <c r="AN114" s="816"/>
      <c r="AO114" s="817"/>
      <c r="AP114" s="860">
        <v>0</v>
      </c>
      <c r="AQ114" s="861"/>
      <c r="AR114" s="861"/>
      <c r="AS114" s="861"/>
      <c r="AT114" s="862"/>
      <c r="AU114" s="968"/>
      <c r="AV114" s="969"/>
      <c r="AW114" s="969"/>
      <c r="AX114" s="969"/>
      <c r="AY114" s="969"/>
      <c r="AZ114" s="851" t="s">
        <v>453</v>
      </c>
      <c r="BA114" s="788"/>
      <c r="BB114" s="788"/>
      <c r="BC114" s="788"/>
      <c r="BD114" s="788"/>
      <c r="BE114" s="788"/>
      <c r="BF114" s="788"/>
      <c r="BG114" s="788"/>
      <c r="BH114" s="788"/>
      <c r="BI114" s="788"/>
      <c r="BJ114" s="788"/>
      <c r="BK114" s="788"/>
      <c r="BL114" s="788"/>
      <c r="BM114" s="788"/>
      <c r="BN114" s="788"/>
      <c r="BO114" s="788"/>
      <c r="BP114" s="789"/>
      <c r="BQ114" s="852">
        <v>4610814</v>
      </c>
      <c r="BR114" s="853"/>
      <c r="BS114" s="853"/>
      <c r="BT114" s="853"/>
      <c r="BU114" s="853"/>
      <c r="BV114" s="853">
        <v>4461892</v>
      </c>
      <c r="BW114" s="853"/>
      <c r="BX114" s="853"/>
      <c r="BY114" s="853"/>
      <c r="BZ114" s="853"/>
      <c r="CA114" s="853">
        <v>4085654</v>
      </c>
      <c r="CB114" s="853"/>
      <c r="CC114" s="853"/>
      <c r="CD114" s="853"/>
      <c r="CE114" s="853"/>
      <c r="CF114" s="911">
        <v>18</v>
      </c>
      <c r="CG114" s="912"/>
      <c r="CH114" s="912"/>
      <c r="CI114" s="912"/>
      <c r="CJ114" s="912"/>
      <c r="CK114" s="963"/>
      <c r="CL114" s="857"/>
      <c r="CM114" s="851" t="s">
        <v>454</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441</v>
      </c>
      <c r="DH114" s="816"/>
      <c r="DI114" s="816"/>
      <c r="DJ114" s="816"/>
      <c r="DK114" s="817"/>
      <c r="DL114" s="818" t="s">
        <v>440</v>
      </c>
      <c r="DM114" s="816"/>
      <c r="DN114" s="816"/>
      <c r="DO114" s="816"/>
      <c r="DP114" s="817"/>
      <c r="DQ114" s="818" t="s">
        <v>440</v>
      </c>
      <c r="DR114" s="816"/>
      <c r="DS114" s="816"/>
      <c r="DT114" s="816"/>
      <c r="DU114" s="817"/>
      <c r="DV114" s="860" t="s">
        <v>441</v>
      </c>
      <c r="DW114" s="861"/>
      <c r="DX114" s="861"/>
      <c r="DY114" s="861"/>
      <c r="DZ114" s="862"/>
    </row>
    <row r="115" spans="1:130" s="230" customFormat="1" ht="26.25" customHeight="1" x14ac:dyDescent="0.15">
      <c r="A115" s="950"/>
      <c r="B115" s="951"/>
      <c r="C115" s="788" t="s">
        <v>455</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374298</v>
      </c>
      <c r="AB115" s="955"/>
      <c r="AC115" s="955"/>
      <c r="AD115" s="955"/>
      <c r="AE115" s="956"/>
      <c r="AF115" s="957">
        <v>471914</v>
      </c>
      <c r="AG115" s="955"/>
      <c r="AH115" s="955"/>
      <c r="AI115" s="955"/>
      <c r="AJ115" s="956"/>
      <c r="AK115" s="957">
        <v>664878</v>
      </c>
      <c r="AL115" s="955"/>
      <c r="AM115" s="955"/>
      <c r="AN115" s="955"/>
      <c r="AO115" s="956"/>
      <c r="AP115" s="958">
        <v>2.9</v>
      </c>
      <c r="AQ115" s="959"/>
      <c r="AR115" s="959"/>
      <c r="AS115" s="959"/>
      <c r="AT115" s="960"/>
      <c r="AU115" s="968"/>
      <c r="AV115" s="969"/>
      <c r="AW115" s="969"/>
      <c r="AX115" s="969"/>
      <c r="AY115" s="969"/>
      <c r="AZ115" s="851" t="s">
        <v>456</v>
      </c>
      <c r="BA115" s="788"/>
      <c r="BB115" s="788"/>
      <c r="BC115" s="788"/>
      <c r="BD115" s="788"/>
      <c r="BE115" s="788"/>
      <c r="BF115" s="788"/>
      <c r="BG115" s="788"/>
      <c r="BH115" s="788"/>
      <c r="BI115" s="788"/>
      <c r="BJ115" s="788"/>
      <c r="BK115" s="788"/>
      <c r="BL115" s="788"/>
      <c r="BM115" s="788"/>
      <c r="BN115" s="788"/>
      <c r="BO115" s="788"/>
      <c r="BP115" s="789"/>
      <c r="BQ115" s="852">
        <v>56118</v>
      </c>
      <c r="BR115" s="853"/>
      <c r="BS115" s="853"/>
      <c r="BT115" s="853"/>
      <c r="BU115" s="853"/>
      <c r="BV115" s="853">
        <v>52414</v>
      </c>
      <c r="BW115" s="853"/>
      <c r="BX115" s="853"/>
      <c r="BY115" s="853"/>
      <c r="BZ115" s="853"/>
      <c r="CA115" s="853">
        <v>49330</v>
      </c>
      <c r="CB115" s="853"/>
      <c r="CC115" s="853"/>
      <c r="CD115" s="853"/>
      <c r="CE115" s="853"/>
      <c r="CF115" s="911">
        <v>0.2</v>
      </c>
      <c r="CG115" s="912"/>
      <c r="CH115" s="912"/>
      <c r="CI115" s="912"/>
      <c r="CJ115" s="912"/>
      <c r="CK115" s="963"/>
      <c r="CL115" s="857"/>
      <c r="CM115" s="851" t="s">
        <v>457</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441</v>
      </c>
      <c r="DH115" s="816"/>
      <c r="DI115" s="816"/>
      <c r="DJ115" s="816"/>
      <c r="DK115" s="817"/>
      <c r="DL115" s="818" t="s">
        <v>441</v>
      </c>
      <c r="DM115" s="816"/>
      <c r="DN115" s="816"/>
      <c r="DO115" s="816"/>
      <c r="DP115" s="817"/>
      <c r="DQ115" s="818" t="s">
        <v>441</v>
      </c>
      <c r="DR115" s="816"/>
      <c r="DS115" s="816"/>
      <c r="DT115" s="816"/>
      <c r="DU115" s="817"/>
      <c r="DV115" s="860" t="s">
        <v>441</v>
      </c>
      <c r="DW115" s="861"/>
      <c r="DX115" s="861"/>
      <c r="DY115" s="861"/>
      <c r="DZ115" s="862"/>
    </row>
    <row r="116" spans="1:130" s="230" customFormat="1" ht="26.25" customHeight="1" x14ac:dyDescent="0.15">
      <c r="A116" s="952"/>
      <c r="B116" s="953"/>
      <c r="C116" s="875" t="s">
        <v>458</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441</v>
      </c>
      <c r="AB116" s="816"/>
      <c r="AC116" s="816"/>
      <c r="AD116" s="816"/>
      <c r="AE116" s="817"/>
      <c r="AF116" s="818" t="s">
        <v>441</v>
      </c>
      <c r="AG116" s="816"/>
      <c r="AH116" s="816"/>
      <c r="AI116" s="816"/>
      <c r="AJ116" s="817"/>
      <c r="AK116" s="818" t="s">
        <v>441</v>
      </c>
      <c r="AL116" s="816"/>
      <c r="AM116" s="816"/>
      <c r="AN116" s="816"/>
      <c r="AO116" s="817"/>
      <c r="AP116" s="860" t="s">
        <v>440</v>
      </c>
      <c r="AQ116" s="861"/>
      <c r="AR116" s="861"/>
      <c r="AS116" s="861"/>
      <c r="AT116" s="862"/>
      <c r="AU116" s="968"/>
      <c r="AV116" s="969"/>
      <c r="AW116" s="969"/>
      <c r="AX116" s="969"/>
      <c r="AY116" s="969"/>
      <c r="AZ116" s="945" t="s">
        <v>459</v>
      </c>
      <c r="BA116" s="946"/>
      <c r="BB116" s="946"/>
      <c r="BC116" s="946"/>
      <c r="BD116" s="946"/>
      <c r="BE116" s="946"/>
      <c r="BF116" s="946"/>
      <c r="BG116" s="946"/>
      <c r="BH116" s="946"/>
      <c r="BI116" s="946"/>
      <c r="BJ116" s="946"/>
      <c r="BK116" s="946"/>
      <c r="BL116" s="946"/>
      <c r="BM116" s="946"/>
      <c r="BN116" s="946"/>
      <c r="BO116" s="946"/>
      <c r="BP116" s="947"/>
      <c r="BQ116" s="852" t="s">
        <v>440</v>
      </c>
      <c r="BR116" s="853"/>
      <c r="BS116" s="853"/>
      <c r="BT116" s="853"/>
      <c r="BU116" s="853"/>
      <c r="BV116" s="853" t="s">
        <v>441</v>
      </c>
      <c r="BW116" s="853"/>
      <c r="BX116" s="853"/>
      <c r="BY116" s="853"/>
      <c r="BZ116" s="853"/>
      <c r="CA116" s="853" t="s">
        <v>440</v>
      </c>
      <c r="CB116" s="853"/>
      <c r="CC116" s="853"/>
      <c r="CD116" s="853"/>
      <c r="CE116" s="853"/>
      <c r="CF116" s="911" t="s">
        <v>441</v>
      </c>
      <c r="CG116" s="912"/>
      <c r="CH116" s="912"/>
      <c r="CI116" s="912"/>
      <c r="CJ116" s="912"/>
      <c r="CK116" s="963"/>
      <c r="CL116" s="857"/>
      <c r="CM116" s="851" t="s">
        <v>460</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393</v>
      </c>
      <c r="DH116" s="816"/>
      <c r="DI116" s="816"/>
      <c r="DJ116" s="816"/>
      <c r="DK116" s="817"/>
      <c r="DL116" s="818" t="s">
        <v>440</v>
      </c>
      <c r="DM116" s="816"/>
      <c r="DN116" s="816"/>
      <c r="DO116" s="816"/>
      <c r="DP116" s="817"/>
      <c r="DQ116" s="818" t="s">
        <v>440</v>
      </c>
      <c r="DR116" s="816"/>
      <c r="DS116" s="816"/>
      <c r="DT116" s="816"/>
      <c r="DU116" s="817"/>
      <c r="DV116" s="860" t="s">
        <v>393</v>
      </c>
      <c r="DW116" s="861"/>
      <c r="DX116" s="861"/>
      <c r="DY116" s="861"/>
      <c r="DZ116" s="862"/>
    </row>
    <row r="117" spans="1:130" s="230" customFormat="1" ht="26.25" customHeight="1" x14ac:dyDescent="0.15">
      <c r="A117" s="931" t="s">
        <v>187</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461</v>
      </c>
      <c r="Z117" s="933"/>
      <c r="AA117" s="938">
        <v>5829318</v>
      </c>
      <c r="AB117" s="939"/>
      <c r="AC117" s="939"/>
      <c r="AD117" s="939"/>
      <c r="AE117" s="940"/>
      <c r="AF117" s="941">
        <v>5359101</v>
      </c>
      <c r="AG117" s="939"/>
      <c r="AH117" s="939"/>
      <c r="AI117" s="939"/>
      <c r="AJ117" s="940"/>
      <c r="AK117" s="941">
        <v>5841505</v>
      </c>
      <c r="AL117" s="939"/>
      <c r="AM117" s="939"/>
      <c r="AN117" s="939"/>
      <c r="AO117" s="940"/>
      <c r="AP117" s="942"/>
      <c r="AQ117" s="943"/>
      <c r="AR117" s="943"/>
      <c r="AS117" s="943"/>
      <c r="AT117" s="944"/>
      <c r="AU117" s="968"/>
      <c r="AV117" s="969"/>
      <c r="AW117" s="969"/>
      <c r="AX117" s="969"/>
      <c r="AY117" s="969"/>
      <c r="AZ117" s="899" t="s">
        <v>462</v>
      </c>
      <c r="BA117" s="900"/>
      <c r="BB117" s="900"/>
      <c r="BC117" s="900"/>
      <c r="BD117" s="900"/>
      <c r="BE117" s="900"/>
      <c r="BF117" s="900"/>
      <c r="BG117" s="900"/>
      <c r="BH117" s="900"/>
      <c r="BI117" s="900"/>
      <c r="BJ117" s="900"/>
      <c r="BK117" s="900"/>
      <c r="BL117" s="900"/>
      <c r="BM117" s="900"/>
      <c r="BN117" s="900"/>
      <c r="BO117" s="900"/>
      <c r="BP117" s="901"/>
      <c r="BQ117" s="852" t="s">
        <v>129</v>
      </c>
      <c r="BR117" s="853"/>
      <c r="BS117" s="853"/>
      <c r="BT117" s="853"/>
      <c r="BU117" s="853"/>
      <c r="BV117" s="853" t="s">
        <v>129</v>
      </c>
      <c r="BW117" s="853"/>
      <c r="BX117" s="853"/>
      <c r="BY117" s="853"/>
      <c r="BZ117" s="853"/>
      <c r="CA117" s="853" t="s">
        <v>129</v>
      </c>
      <c r="CB117" s="853"/>
      <c r="CC117" s="853"/>
      <c r="CD117" s="853"/>
      <c r="CE117" s="853"/>
      <c r="CF117" s="911" t="s">
        <v>129</v>
      </c>
      <c r="CG117" s="912"/>
      <c r="CH117" s="912"/>
      <c r="CI117" s="912"/>
      <c r="CJ117" s="912"/>
      <c r="CK117" s="963"/>
      <c r="CL117" s="857"/>
      <c r="CM117" s="851" t="s">
        <v>463</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129</v>
      </c>
      <c r="DH117" s="816"/>
      <c r="DI117" s="816"/>
      <c r="DJ117" s="816"/>
      <c r="DK117" s="817"/>
      <c r="DL117" s="818" t="s">
        <v>129</v>
      </c>
      <c r="DM117" s="816"/>
      <c r="DN117" s="816"/>
      <c r="DO117" s="816"/>
      <c r="DP117" s="817"/>
      <c r="DQ117" s="818" t="s">
        <v>129</v>
      </c>
      <c r="DR117" s="816"/>
      <c r="DS117" s="816"/>
      <c r="DT117" s="816"/>
      <c r="DU117" s="817"/>
      <c r="DV117" s="860" t="s">
        <v>129</v>
      </c>
      <c r="DW117" s="861"/>
      <c r="DX117" s="861"/>
      <c r="DY117" s="861"/>
      <c r="DZ117" s="862"/>
    </row>
    <row r="118" spans="1:130" s="230" customFormat="1" ht="26.25" customHeight="1" x14ac:dyDescent="0.15">
      <c r="A118" s="931" t="s">
        <v>435</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432</v>
      </c>
      <c r="AB118" s="932"/>
      <c r="AC118" s="932"/>
      <c r="AD118" s="932"/>
      <c r="AE118" s="933"/>
      <c r="AF118" s="934" t="s">
        <v>433</v>
      </c>
      <c r="AG118" s="932"/>
      <c r="AH118" s="932"/>
      <c r="AI118" s="932"/>
      <c r="AJ118" s="933"/>
      <c r="AK118" s="934" t="s">
        <v>308</v>
      </c>
      <c r="AL118" s="932"/>
      <c r="AM118" s="932"/>
      <c r="AN118" s="932"/>
      <c r="AO118" s="933"/>
      <c r="AP118" s="935" t="s">
        <v>434</v>
      </c>
      <c r="AQ118" s="936"/>
      <c r="AR118" s="936"/>
      <c r="AS118" s="936"/>
      <c r="AT118" s="937"/>
      <c r="AU118" s="968"/>
      <c r="AV118" s="969"/>
      <c r="AW118" s="969"/>
      <c r="AX118" s="969"/>
      <c r="AY118" s="969"/>
      <c r="AZ118" s="874" t="s">
        <v>464</v>
      </c>
      <c r="BA118" s="875"/>
      <c r="BB118" s="875"/>
      <c r="BC118" s="875"/>
      <c r="BD118" s="875"/>
      <c r="BE118" s="875"/>
      <c r="BF118" s="875"/>
      <c r="BG118" s="875"/>
      <c r="BH118" s="875"/>
      <c r="BI118" s="875"/>
      <c r="BJ118" s="875"/>
      <c r="BK118" s="875"/>
      <c r="BL118" s="875"/>
      <c r="BM118" s="875"/>
      <c r="BN118" s="875"/>
      <c r="BO118" s="875"/>
      <c r="BP118" s="876"/>
      <c r="BQ118" s="915" t="s">
        <v>129</v>
      </c>
      <c r="BR118" s="881"/>
      <c r="BS118" s="881"/>
      <c r="BT118" s="881"/>
      <c r="BU118" s="881"/>
      <c r="BV118" s="881" t="s">
        <v>129</v>
      </c>
      <c r="BW118" s="881"/>
      <c r="BX118" s="881"/>
      <c r="BY118" s="881"/>
      <c r="BZ118" s="881"/>
      <c r="CA118" s="881" t="s">
        <v>465</v>
      </c>
      <c r="CB118" s="881"/>
      <c r="CC118" s="881"/>
      <c r="CD118" s="881"/>
      <c r="CE118" s="881"/>
      <c r="CF118" s="911" t="s">
        <v>129</v>
      </c>
      <c r="CG118" s="912"/>
      <c r="CH118" s="912"/>
      <c r="CI118" s="912"/>
      <c r="CJ118" s="912"/>
      <c r="CK118" s="963"/>
      <c r="CL118" s="857"/>
      <c r="CM118" s="851" t="s">
        <v>466</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465</v>
      </c>
      <c r="DH118" s="816"/>
      <c r="DI118" s="816"/>
      <c r="DJ118" s="816"/>
      <c r="DK118" s="817"/>
      <c r="DL118" s="818" t="s">
        <v>129</v>
      </c>
      <c r="DM118" s="816"/>
      <c r="DN118" s="816"/>
      <c r="DO118" s="816"/>
      <c r="DP118" s="817"/>
      <c r="DQ118" s="818" t="s">
        <v>129</v>
      </c>
      <c r="DR118" s="816"/>
      <c r="DS118" s="816"/>
      <c r="DT118" s="816"/>
      <c r="DU118" s="817"/>
      <c r="DV118" s="860" t="s">
        <v>129</v>
      </c>
      <c r="DW118" s="861"/>
      <c r="DX118" s="861"/>
      <c r="DY118" s="861"/>
      <c r="DZ118" s="862"/>
    </row>
    <row r="119" spans="1:130" s="230" customFormat="1" ht="26.25" customHeight="1" x14ac:dyDescent="0.15">
      <c r="A119" s="854" t="s">
        <v>438</v>
      </c>
      <c r="B119" s="855"/>
      <c r="C119" s="896" t="s">
        <v>439</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129</v>
      </c>
      <c r="AB119" s="925"/>
      <c r="AC119" s="925"/>
      <c r="AD119" s="925"/>
      <c r="AE119" s="926"/>
      <c r="AF119" s="927" t="s">
        <v>129</v>
      </c>
      <c r="AG119" s="925"/>
      <c r="AH119" s="925"/>
      <c r="AI119" s="925"/>
      <c r="AJ119" s="926"/>
      <c r="AK119" s="927" t="s">
        <v>129</v>
      </c>
      <c r="AL119" s="925"/>
      <c r="AM119" s="925"/>
      <c r="AN119" s="925"/>
      <c r="AO119" s="926"/>
      <c r="AP119" s="928" t="s">
        <v>129</v>
      </c>
      <c r="AQ119" s="929"/>
      <c r="AR119" s="929"/>
      <c r="AS119" s="929"/>
      <c r="AT119" s="930"/>
      <c r="AU119" s="970"/>
      <c r="AV119" s="971"/>
      <c r="AW119" s="971"/>
      <c r="AX119" s="971"/>
      <c r="AY119" s="971"/>
      <c r="AZ119" s="251" t="s">
        <v>187</v>
      </c>
      <c r="BA119" s="251"/>
      <c r="BB119" s="251"/>
      <c r="BC119" s="251"/>
      <c r="BD119" s="251"/>
      <c r="BE119" s="251"/>
      <c r="BF119" s="251"/>
      <c r="BG119" s="251"/>
      <c r="BH119" s="251"/>
      <c r="BI119" s="251"/>
      <c r="BJ119" s="251"/>
      <c r="BK119" s="251"/>
      <c r="BL119" s="251"/>
      <c r="BM119" s="251"/>
      <c r="BN119" s="251"/>
      <c r="BO119" s="913" t="s">
        <v>467</v>
      </c>
      <c r="BP119" s="914"/>
      <c r="BQ119" s="915">
        <v>72902700</v>
      </c>
      <c r="BR119" s="881"/>
      <c r="BS119" s="881"/>
      <c r="BT119" s="881"/>
      <c r="BU119" s="881"/>
      <c r="BV119" s="881">
        <v>69915193</v>
      </c>
      <c r="BW119" s="881"/>
      <c r="BX119" s="881"/>
      <c r="BY119" s="881"/>
      <c r="BZ119" s="881"/>
      <c r="CA119" s="881">
        <v>66277611</v>
      </c>
      <c r="CB119" s="881"/>
      <c r="CC119" s="881"/>
      <c r="CD119" s="881"/>
      <c r="CE119" s="881"/>
      <c r="CF119" s="784"/>
      <c r="CG119" s="785"/>
      <c r="CH119" s="785"/>
      <c r="CI119" s="785"/>
      <c r="CJ119" s="870"/>
      <c r="CK119" s="964"/>
      <c r="CL119" s="859"/>
      <c r="CM119" s="874" t="s">
        <v>468</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v>3055713</v>
      </c>
      <c r="DH119" s="800"/>
      <c r="DI119" s="800"/>
      <c r="DJ119" s="800"/>
      <c r="DK119" s="801"/>
      <c r="DL119" s="802">
        <v>2830119</v>
      </c>
      <c r="DM119" s="800"/>
      <c r="DN119" s="800"/>
      <c r="DO119" s="800"/>
      <c r="DP119" s="801"/>
      <c r="DQ119" s="802">
        <v>2624326</v>
      </c>
      <c r="DR119" s="800"/>
      <c r="DS119" s="800"/>
      <c r="DT119" s="800"/>
      <c r="DU119" s="801"/>
      <c r="DV119" s="884">
        <v>11.6</v>
      </c>
      <c r="DW119" s="885"/>
      <c r="DX119" s="885"/>
      <c r="DY119" s="885"/>
      <c r="DZ119" s="886"/>
    </row>
    <row r="120" spans="1:130" s="230" customFormat="1" ht="26.25" customHeight="1" x14ac:dyDescent="0.15">
      <c r="A120" s="856"/>
      <c r="B120" s="857"/>
      <c r="C120" s="851" t="s">
        <v>444</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129</v>
      </c>
      <c r="AB120" s="816"/>
      <c r="AC120" s="816"/>
      <c r="AD120" s="816"/>
      <c r="AE120" s="817"/>
      <c r="AF120" s="818" t="s">
        <v>129</v>
      </c>
      <c r="AG120" s="816"/>
      <c r="AH120" s="816"/>
      <c r="AI120" s="816"/>
      <c r="AJ120" s="817"/>
      <c r="AK120" s="818" t="s">
        <v>129</v>
      </c>
      <c r="AL120" s="816"/>
      <c r="AM120" s="816"/>
      <c r="AN120" s="816"/>
      <c r="AO120" s="817"/>
      <c r="AP120" s="860" t="s">
        <v>393</v>
      </c>
      <c r="AQ120" s="861"/>
      <c r="AR120" s="861"/>
      <c r="AS120" s="861"/>
      <c r="AT120" s="862"/>
      <c r="AU120" s="916" t="s">
        <v>469</v>
      </c>
      <c r="AV120" s="917"/>
      <c r="AW120" s="917"/>
      <c r="AX120" s="917"/>
      <c r="AY120" s="918"/>
      <c r="AZ120" s="896" t="s">
        <v>470</v>
      </c>
      <c r="BA120" s="844"/>
      <c r="BB120" s="844"/>
      <c r="BC120" s="844"/>
      <c r="BD120" s="844"/>
      <c r="BE120" s="844"/>
      <c r="BF120" s="844"/>
      <c r="BG120" s="844"/>
      <c r="BH120" s="844"/>
      <c r="BI120" s="844"/>
      <c r="BJ120" s="844"/>
      <c r="BK120" s="844"/>
      <c r="BL120" s="844"/>
      <c r="BM120" s="844"/>
      <c r="BN120" s="844"/>
      <c r="BO120" s="844"/>
      <c r="BP120" s="845"/>
      <c r="BQ120" s="897">
        <v>15028091</v>
      </c>
      <c r="BR120" s="878"/>
      <c r="BS120" s="878"/>
      <c r="BT120" s="878"/>
      <c r="BU120" s="878"/>
      <c r="BV120" s="878">
        <v>16530049</v>
      </c>
      <c r="BW120" s="878"/>
      <c r="BX120" s="878"/>
      <c r="BY120" s="878"/>
      <c r="BZ120" s="878"/>
      <c r="CA120" s="878">
        <v>20394842</v>
      </c>
      <c r="CB120" s="878"/>
      <c r="CC120" s="878"/>
      <c r="CD120" s="878"/>
      <c r="CE120" s="878"/>
      <c r="CF120" s="902">
        <v>89.9</v>
      </c>
      <c r="CG120" s="903"/>
      <c r="CH120" s="903"/>
      <c r="CI120" s="903"/>
      <c r="CJ120" s="903"/>
      <c r="CK120" s="904" t="s">
        <v>471</v>
      </c>
      <c r="CL120" s="888"/>
      <c r="CM120" s="888"/>
      <c r="CN120" s="888"/>
      <c r="CO120" s="889"/>
      <c r="CP120" s="908" t="s">
        <v>472</v>
      </c>
      <c r="CQ120" s="909"/>
      <c r="CR120" s="909"/>
      <c r="CS120" s="909"/>
      <c r="CT120" s="909"/>
      <c r="CU120" s="909"/>
      <c r="CV120" s="909"/>
      <c r="CW120" s="909"/>
      <c r="CX120" s="909"/>
      <c r="CY120" s="909"/>
      <c r="CZ120" s="909"/>
      <c r="DA120" s="909"/>
      <c r="DB120" s="909"/>
      <c r="DC120" s="909"/>
      <c r="DD120" s="909"/>
      <c r="DE120" s="909"/>
      <c r="DF120" s="910"/>
      <c r="DG120" s="897">
        <v>7547610</v>
      </c>
      <c r="DH120" s="878"/>
      <c r="DI120" s="878"/>
      <c r="DJ120" s="878"/>
      <c r="DK120" s="878"/>
      <c r="DL120" s="878">
        <v>6952440</v>
      </c>
      <c r="DM120" s="878"/>
      <c r="DN120" s="878"/>
      <c r="DO120" s="878"/>
      <c r="DP120" s="878"/>
      <c r="DQ120" s="878">
        <v>6063551</v>
      </c>
      <c r="DR120" s="878"/>
      <c r="DS120" s="878"/>
      <c r="DT120" s="878"/>
      <c r="DU120" s="878"/>
      <c r="DV120" s="879">
        <v>26.7</v>
      </c>
      <c r="DW120" s="879"/>
      <c r="DX120" s="879"/>
      <c r="DY120" s="879"/>
      <c r="DZ120" s="880"/>
    </row>
    <row r="121" spans="1:130" s="230" customFormat="1" ht="26.25" customHeight="1" x14ac:dyDescent="0.15">
      <c r="A121" s="856"/>
      <c r="B121" s="857"/>
      <c r="C121" s="899" t="s">
        <v>473</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v>177029</v>
      </c>
      <c r="AB121" s="816"/>
      <c r="AC121" s="816"/>
      <c r="AD121" s="816"/>
      <c r="AE121" s="817"/>
      <c r="AF121" s="818">
        <v>266183</v>
      </c>
      <c r="AG121" s="816"/>
      <c r="AH121" s="816"/>
      <c r="AI121" s="816"/>
      <c r="AJ121" s="817"/>
      <c r="AK121" s="818">
        <v>459086</v>
      </c>
      <c r="AL121" s="816"/>
      <c r="AM121" s="816"/>
      <c r="AN121" s="816"/>
      <c r="AO121" s="817"/>
      <c r="AP121" s="860">
        <v>2</v>
      </c>
      <c r="AQ121" s="861"/>
      <c r="AR121" s="861"/>
      <c r="AS121" s="861"/>
      <c r="AT121" s="862"/>
      <c r="AU121" s="919"/>
      <c r="AV121" s="920"/>
      <c r="AW121" s="920"/>
      <c r="AX121" s="920"/>
      <c r="AY121" s="921"/>
      <c r="AZ121" s="851" t="s">
        <v>474</v>
      </c>
      <c r="BA121" s="788"/>
      <c r="BB121" s="788"/>
      <c r="BC121" s="788"/>
      <c r="BD121" s="788"/>
      <c r="BE121" s="788"/>
      <c r="BF121" s="788"/>
      <c r="BG121" s="788"/>
      <c r="BH121" s="788"/>
      <c r="BI121" s="788"/>
      <c r="BJ121" s="788"/>
      <c r="BK121" s="788"/>
      <c r="BL121" s="788"/>
      <c r="BM121" s="788"/>
      <c r="BN121" s="788"/>
      <c r="BO121" s="788"/>
      <c r="BP121" s="789"/>
      <c r="BQ121" s="852">
        <v>15091747</v>
      </c>
      <c r="BR121" s="853"/>
      <c r="BS121" s="853"/>
      <c r="BT121" s="853"/>
      <c r="BU121" s="853"/>
      <c r="BV121" s="853">
        <v>15499776</v>
      </c>
      <c r="BW121" s="853"/>
      <c r="BX121" s="853"/>
      <c r="BY121" s="853"/>
      <c r="BZ121" s="853"/>
      <c r="CA121" s="853">
        <v>13698307</v>
      </c>
      <c r="CB121" s="853"/>
      <c r="CC121" s="853"/>
      <c r="CD121" s="853"/>
      <c r="CE121" s="853"/>
      <c r="CF121" s="911">
        <v>60.4</v>
      </c>
      <c r="CG121" s="912"/>
      <c r="CH121" s="912"/>
      <c r="CI121" s="912"/>
      <c r="CJ121" s="912"/>
      <c r="CK121" s="905"/>
      <c r="CL121" s="891"/>
      <c r="CM121" s="891"/>
      <c r="CN121" s="891"/>
      <c r="CO121" s="892"/>
      <c r="CP121" s="871" t="s">
        <v>475</v>
      </c>
      <c r="CQ121" s="872"/>
      <c r="CR121" s="872"/>
      <c r="CS121" s="872"/>
      <c r="CT121" s="872"/>
      <c r="CU121" s="872"/>
      <c r="CV121" s="872"/>
      <c r="CW121" s="872"/>
      <c r="CX121" s="872"/>
      <c r="CY121" s="872"/>
      <c r="CZ121" s="872"/>
      <c r="DA121" s="872"/>
      <c r="DB121" s="872"/>
      <c r="DC121" s="872"/>
      <c r="DD121" s="872"/>
      <c r="DE121" s="872"/>
      <c r="DF121" s="873"/>
      <c r="DG121" s="852">
        <v>3247616</v>
      </c>
      <c r="DH121" s="853"/>
      <c r="DI121" s="853"/>
      <c r="DJ121" s="853"/>
      <c r="DK121" s="853"/>
      <c r="DL121" s="853">
        <v>3014230</v>
      </c>
      <c r="DM121" s="853"/>
      <c r="DN121" s="853"/>
      <c r="DO121" s="853"/>
      <c r="DP121" s="853"/>
      <c r="DQ121" s="853">
        <v>3058588</v>
      </c>
      <c r="DR121" s="853"/>
      <c r="DS121" s="853"/>
      <c r="DT121" s="853"/>
      <c r="DU121" s="853"/>
      <c r="DV121" s="830">
        <v>13.5</v>
      </c>
      <c r="DW121" s="830"/>
      <c r="DX121" s="830"/>
      <c r="DY121" s="830"/>
      <c r="DZ121" s="831"/>
    </row>
    <row r="122" spans="1:130" s="230" customFormat="1" ht="26.25" customHeight="1" x14ac:dyDescent="0.15">
      <c r="A122" s="856"/>
      <c r="B122" s="857"/>
      <c r="C122" s="851" t="s">
        <v>454</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129</v>
      </c>
      <c r="AB122" s="816"/>
      <c r="AC122" s="816"/>
      <c r="AD122" s="816"/>
      <c r="AE122" s="817"/>
      <c r="AF122" s="818" t="s">
        <v>129</v>
      </c>
      <c r="AG122" s="816"/>
      <c r="AH122" s="816"/>
      <c r="AI122" s="816"/>
      <c r="AJ122" s="817"/>
      <c r="AK122" s="818" t="s">
        <v>129</v>
      </c>
      <c r="AL122" s="816"/>
      <c r="AM122" s="816"/>
      <c r="AN122" s="816"/>
      <c r="AO122" s="817"/>
      <c r="AP122" s="860" t="s">
        <v>129</v>
      </c>
      <c r="AQ122" s="861"/>
      <c r="AR122" s="861"/>
      <c r="AS122" s="861"/>
      <c r="AT122" s="862"/>
      <c r="AU122" s="919"/>
      <c r="AV122" s="920"/>
      <c r="AW122" s="920"/>
      <c r="AX122" s="920"/>
      <c r="AY122" s="921"/>
      <c r="AZ122" s="874" t="s">
        <v>476</v>
      </c>
      <c r="BA122" s="875"/>
      <c r="BB122" s="875"/>
      <c r="BC122" s="875"/>
      <c r="BD122" s="875"/>
      <c r="BE122" s="875"/>
      <c r="BF122" s="875"/>
      <c r="BG122" s="875"/>
      <c r="BH122" s="875"/>
      <c r="BI122" s="875"/>
      <c r="BJ122" s="875"/>
      <c r="BK122" s="875"/>
      <c r="BL122" s="875"/>
      <c r="BM122" s="875"/>
      <c r="BN122" s="875"/>
      <c r="BO122" s="875"/>
      <c r="BP122" s="876"/>
      <c r="BQ122" s="915">
        <v>21904757</v>
      </c>
      <c r="BR122" s="881"/>
      <c r="BS122" s="881"/>
      <c r="BT122" s="881"/>
      <c r="BU122" s="881"/>
      <c r="BV122" s="881">
        <v>20271629</v>
      </c>
      <c r="BW122" s="881"/>
      <c r="BX122" s="881"/>
      <c r="BY122" s="881"/>
      <c r="BZ122" s="881"/>
      <c r="CA122" s="881">
        <v>16784568</v>
      </c>
      <c r="CB122" s="881"/>
      <c r="CC122" s="881"/>
      <c r="CD122" s="881"/>
      <c r="CE122" s="881"/>
      <c r="CF122" s="882">
        <v>74</v>
      </c>
      <c r="CG122" s="883"/>
      <c r="CH122" s="883"/>
      <c r="CI122" s="883"/>
      <c r="CJ122" s="883"/>
      <c r="CK122" s="905"/>
      <c r="CL122" s="891"/>
      <c r="CM122" s="891"/>
      <c r="CN122" s="891"/>
      <c r="CO122" s="892"/>
      <c r="CP122" s="871" t="s">
        <v>477</v>
      </c>
      <c r="CQ122" s="872"/>
      <c r="CR122" s="872"/>
      <c r="CS122" s="872"/>
      <c r="CT122" s="872"/>
      <c r="CU122" s="872"/>
      <c r="CV122" s="872"/>
      <c r="CW122" s="872"/>
      <c r="CX122" s="872"/>
      <c r="CY122" s="872"/>
      <c r="CZ122" s="872"/>
      <c r="DA122" s="872"/>
      <c r="DB122" s="872"/>
      <c r="DC122" s="872"/>
      <c r="DD122" s="872"/>
      <c r="DE122" s="872"/>
      <c r="DF122" s="873"/>
      <c r="DG122" s="852">
        <v>40224</v>
      </c>
      <c r="DH122" s="853"/>
      <c r="DI122" s="853"/>
      <c r="DJ122" s="853"/>
      <c r="DK122" s="853"/>
      <c r="DL122" s="853">
        <v>39586</v>
      </c>
      <c r="DM122" s="853"/>
      <c r="DN122" s="853"/>
      <c r="DO122" s="853"/>
      <c r="DP122" s="853"/>
      <c r="DQ122" s="853">
        <v>41777</v>
      </c>
      <c r="DR122" s="853"/>
      <c r="DS122" s="853"/>
      <c r="DT122" s="853"/>
      <c r="DU122" s="853"/>
      <c r="DV122" s="830">
        <v>0.2</v>
      </c>
      <c r="DW122" s="830"/>
      <c r="DX122" s="830"/>
      <c r="DY122" s="830"/>
      <c r="DZ122" s="831"/>
    </row>
    <row r="123" spans="1:130" s="230" customFormat="1" ht="26.25" customHeight="1" x14ac:dyDescent="0.15">
      <c r="A123" s="856"/>
      <c r="B123" s="857"/>
      <c r="C123" s="851" t="s">
        <v>460</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393</v>
      </c>
      <c r="AB123" s="816"/>
      <c r="AC123" s="816"/>
      <c r="AD123" s="816"/>
      <c r="AE123" s="817"/>
      <c r="AF123" s="818" t="s">
        <v>129</v>
      </c>
      <c r="AG123" s="816"/>
      <c r="AH123" s="816"/>
      <c r="AI123" s="816"/>
      <c r="AJ123" s="817"/>
      <c r="AK123" s="818" t="s">
        <v>129</v>
      </c>
      <c r="AL123" s="816"/>
      <c r="AM123" s="816"/>
      <c r="AN123" s="816"/>
      <c r="AO123" s="817"/>
      <c r="AP123" s="860" t="s">
        <v>129</v>
      </c>
      <c r="AQ123" s="861"/>
      <c r="AR123" s="861"/>
      <c r="AS123" s="861"/>
      <c r="AT123" s="862"/>
      <c r="AU123" s="922"/>
      <c r="AV123" s="923"/>
      <c r="AW123" s="923"/>
      <c r="AX123" s="923"/>
      <c r="AY123" s="923"/>
      <c r="AZ123" s="251" t="s">
        <v>187</v>
      </c>
      <c r="BA123" s="251"/>
      <c r="BB123" s="251"/>
      <c r="BC123" s="251"/>
      <c r="BD123" s="251"/>
      <c r="BE123" s="251"/>
      <c r="BF123" s="251"/>
      <c r="BG123" s="251"/>
      <c r="BH123" s="251"/>
      <c r="BI123" s="251"/>
      <c r="BJ123" s="251"/>
      <c r="BK123" s="251"/>
      <c r="BL123" s="251"/>
      <c r="BM123" s="251"/>
      <c r="BN123" s="251"/>
      <c r="BO123" s="913" t="s">
        <v>478</v>
      </c>
      <c r="BP123" s="914"/>
      <c r="BQ123" s="868">
        <v>52024595</v>
      </c>
      <c r="BR123" s="869"/>
      <c r="BS123" s="869"/>
      <c r="BT123" s="869"/>
      <c r="BU123" s="869"/>
      <c r="BV123" s="869">
        <v>52301454</v>
      </c>
      <c r="BW123" s="869"/>
      <c r="BX123" s="869"/>
      <c r="BY123" s="869"/>
      <c r="BZ123" s="869"/>
      <c r="CA123" s="869">
        <v>50877717</v>
      </c>
      <c r="CB123" s="869"/>
      <c r="CC123" s="869"/>
      <c r="CD123" s="869"/>
      <c r="CE123" s="869"/>
      <c r="CF123" s="784"/>
      <c r="CG123" s="785"/>
      <c r="CH123" s="785"/>
      <c r="CI123" s="785"/>
      <c r="CJ123" s="870"/>
      <c r="CK123" s="905"/>
      <c r="CL123" s="891"/>
      <c r="CM123" s="891"/>
      <c r="CN123" s="891"/>
      <c r="CO123" s="892"/>
      <c r="CP123" s="871" t="s">
        <v>479</v>
      </c>
      <c r="CQ123" s="872"/>
      <c r="CR123" s="872"/>
      <c r="CS123" s="872"/>
      <c r="CT123" s="872"/>
      <c r="CU123" s="872"/>
      <c r="CV123" s="872"/>
      <c r="CW123" s="872"/>
      <c r="CX123" s="872"/>
      <c r="CY123" s="872"/>
      <c r="CZ123" s="872"/>
      <c r="DA123" s="872"/>
      <c r="DB123" s="872"/>
      <c r="DC123" s="872"/>
      <c r="DD123" s="872"/>
      <c r="DE123" s="872"/>
      <c r="DF123" s="873"/>
      <c r="DG123" s="815" t="s">
        <v>129</v>
      </c>
      <c r="DH123" s="816"/>
      <c r="DI123" s="816"/>
      <c r="DJ123" s="816"/>
      <c r="DK123" s="817"/>
      <c r="DL123" s="818" t="s">
        <v>129</v>
      </c>
      <c r="DM123" s="816"/>
      <c r="DN123" s="816"/>
      <c r="DO123" s="816"/>
      <c r="DP123" s="817"/>
      <c r="DQ123" s="818" t="s">
        <v>129</v>
      </c>
      <c r="DR123" s="816"/>
      <c r="DS123" s="816"/>
      <c r="DT123" s="816"/>
      <c r="DU123" s="817"/>
      <c r="DV123" s="860" t="s">
        <v>129</v>
      </c>
      <c r="DW123" s="861"/>
      <c r="DX123" s="861"/>
      <c r="DY123" s="861"/>
      <c r="DZ123" s="862"/>
    </row>
    <row r="124" spans="1:130" s="230" customFormat="1" ht="26.25" customHeight="1" thickBot="1" x14ac:dyDescent="0.2">
      <c r="A124" s="856"/>
      <c r="B124" s="857"/>
      <c r="C124" s="851" t="s">
        <v>463</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393</v>
      </c>
      <c r="AB124" s="816"/>
      <c r="AC124" s="816"/>
      <c r="AD124" s="816"/>
      <c r="AE124" s="817"/>
      <c r="AF124" s="818" t="s">
        <v>129</v>
      </c>
      <c r="AG124" s="816"/>
      <c r="AH124" s="816"/>
      <c r="AI124" s="816"/>
      <c r="AJ124" s="817"/>
      <c r="AK124" s="818" t="s">
        <v>393</v>
      </c>
      <c r="AL124" s="816"/>
      <c r="AM124" s="816"/>
      <c r="AN124" s="816"/>
      <c r="AO124" s="817"/>
      <c r="AP124" s="860" t="s">
        <v>393</v>
      </c>
      <c r="AQ124" s="861"/>
      <c r="AR124" s="861"/>
      <c r="AS124" s="861"/>
      <c r="AT124" s="862"/>
      <c r="AU124" s="863" t="s">
        <v>480</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97.7</v>
      </c>
      <c r="BR124" s="867"/>
      <c r="BS124" s="867"/>
      <c r="BT124" s="867"/>
      <c r="BU124" s="867"/>
      <c r="BV124" s="867">
        <v>83.4</v>
      </c>
      <c r="BW124" s="867"/>
      <c r="BX124" s="867"/>
      <c r="BY124" s="867"/>
      <c r="BZ124" s="867"/>
      <c r="CA124" s="867">
        <v>67.8</v>
      </c>
      <c r="CB124" s="867"/>
      <c r="CC124" s="867"/>
      <c r="CD124" s="867"/>
      <c r="CE124" s="867"/>
      <c r="CF124" s="762"/>
      <c r="CG124" s="763"/>
      <c r="CH124" s="763"/>
      <c r="CI124" s="763"/>
      <c r="CJ124" s="898"/>
      <c r="CK124" s="906"/>
      <c r="CL124" s="906"/>
      <c r="CM124" s="906"/>
      <c r="CN124" s="906"/>
      <c r="CO124" s="907"/>
      <c r="CP124" s="871" t="s">
        <v>481</v>
      </c>
      <c r="CQ124" s="872"/>
      <c r="CR124" s="872"/>
      <c r="CS124" s="872"/>
      <c r="CT124" s="872"/>
      <c r="CU124" s="872"/>
      <c r="CV124" s="872"/>
      <c r="CW124" s="872"/>
      <c r="CX124" s="872"/>
      <c r="CY124" s="872"/>
      <c r="CZ124" s="872"/>
      <c r="DA124" s="872"/>
      <c r="DB124" s="872"/>
      <c r="DC124" s="872"/>
      <c r="DD124" s="872"/>
      <c r="DE124" s="872"/>
      <c r="DF124" s="873"/>
      <c r="DG124" s="799" t="s">
        <v>129</v>
      </c>
      <c r="DH124" s="800"/>
      <c r="DI124" s="800"/>
      <c r="DJ124" s="800"/>
      <c r="DK124" s="801"/>
      <c r="DL124" s="802" t="s">
        <v>129</v>
      </c>
      <c r="DM124" s="800"/>
      <c r="DN124" s="800"/>
      <c r="DO124" s="800"/>
      <c r="DP124" s="801"/>
      <c r="DQ124" s="802" t="s">
        <v>129</v>
      </c>
      <c r="DR124" s="800"/>
      <c r="DS124" s="800"/>
      <c r="DT124" s="800"/>
      <c r="DU124" s="801"/>
      <c r="DV124" s="884" t="s">
        <v>129</v>
      </c>
      <c r="DW124" s="885"/>
      <c r="DX124" s="885"/>
      <c r="DY124" s="885"/>
      <c r="DZ124" s="886"/>
    </row>
    <row r="125" spans="1:130" s="230" customFormat="1" ht="26.25" customHeight="1" x14ac:dyDescent="0.15">
      <c r="A125" s="856"/>
      <c r="B125" s="857"/>
      <c r="C125" s="851" t="s">
        <v>466</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129</v>
      </c>
      <c r="AB125" s="816"/>
      <c r="AC125" s="816"/>
      <c r="AD125" s="816"/>
      <c r="AE125" s="817"/>
      <c r="AF125" s="818" t="s">
        <v>129</v>
      </c>
      <c r="AG125" s="816"/>
      <c r="AH125" s="816"/>
      <c r="AI125" s="816"/>
      <c r="AJ125" s="817"/>
      <c r="AK125" s="818" t="s">
        <v>129</v>
      </c>
      <c r="AL125" s="816"/>
      <c r="AM125" s="816"/>
      <c r="AN125" s="816"/>
      <c r="AO125" s="817"/>
      <c r="AP125" s="860" t="s">
        <v>129</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482</v>
      </c>
      <c r="CL125" s="888"/>
      <c r="CM125" s="888"/>
      <c r="CN125" s="888"/>
      <c r="CO125" s="889"/>
      <c r="CP125" s="896" t="s">
        <v>483</v>
      </c>
      <c r="CQ125" s="844"/>
      <c r="CR125" s="844"/>
      <c r="CS125" s="844"/>
      <c r="CT125" s="844"/>
      <c r="CU125" s="844"/>
      <c r="CV125" s="844"/>
      <c r="CW125" s="844"/>
      <c r="CX125" s="844"/>
      <c r="CY125" s="844"/>
      <c r="CZ125" s="844"/>
      <c r="DA125" s="844"/>
      <c r="DB125" s="844"/>
      <c r="DC125" s="844"/>
      <c r="DD125" s="844"/>
      <c r="DE125" s="844"/>
      <c r="DF125" s="845"/>
      <c r="DG125" s="897" t="s">
        <v>129</v>
      </c>
      <c r="DH125" s="878"/>
      <c r="DI125" s="878"/>
      <c r="DJ125" s="878"/>
      <c r="DK125" s="878"/>
      <c r="DL125" s="878" t="s">
        <v>129</v>
      </c>
      <c r="DM125" s="878"/>
      <c r="DN125" s="878"/>
      <c r="DO125" s="878"/>
      <c r="DP125" s="878"/>
      <c r="DQ125" s="878" t="s">
        <v>393</v>
      </c>
      <c r="DR125" s="878"/>
      <c r="DS125" s="878"/>
      <c r="DT125" s="878"/>
      <c r="DU125" s="878"/>
      <c r="DV125" s="879" t="s">
        <v>129</v>
      </c>
      <c r="DW125" s="879"/>
      <c r="DX125" s="879"/>
      <c r="DY125" s="879"/>
      <c r="DZ125" s="880"/>
    </row>
    <row r="126" spans="1:130" s="230" customFormat="1" ht="26.25" customHeight="1" thickBot="1" x14ac:dyDescent="0.2">
      <c r="A126" s="856"/>
      <c r="B126" s="857"/>
      <c r="C126" s="851" t="s">
        <v>468</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v>197269</v>
      </c>
      <c r="AB126" s="816"/>
      <c r="AC126" s="816"/>
      <c r="AD126" s="816"/>
      <c r="AE126" s="817"/>
      <c r="AF126" s="818">
        <v>205731</v>
      </c>
      <c r="AG126" s="816"/>
      <c r="AH126" s="816"/>
      <c r="AI126" s="816"/>
      <c r="AJ126" s="817"/>
      <c r="AK126" s="818">
        <v>205792</v>
      </c>
      <c r="AL126" s="816"/>
      <c r="AM126" s="816"/>
      <c r="AN126" s="816"/>
      <c r="AO126" s="817"/>
      <c r="AP126" s="860">
        <v>0.9</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484</v>
      </c>
      <c r="CQ126" s="788"/>
      <c r="CR126" s="788"/>
      <c r="CS126" s="788"/>
      <c r="CT126" s="788"/>
      <c r="CU126" s="788"/>
      <c r="CV126" s="788"/>
      <c r="CW126" s="788"/>
      <c r="CX126" s="788"/>
      <c r="CY126" s="788"/>
      <c r="CZ126" s="788"/>
      <c r="DA126" s="788"/>
      <c r="DB126" s="788"/>
      <c r="DC126" s="788"/>
      <c r="DD126" s="788"/>
      <c r="DE126" s="788"/>
      <c r="DF126" s="789"/>
      <c r="DG126" s="852" t="s">
        <v>393</v>
      </c>
      <c r="DH126" s="853"/>
      <c r="DI126" s="853"/>
      <c r="DJ126" s="853"/>
      <c r="DK126" s="853"/>
      <c r="DL126" s="853" t="s">
        <v>129</v>
      </c>
      <c r="DM126" s="853"/>
      <c r="DN126" s="853"/>
      <c r="DO126" s="853"/>
      <c r="DP126" s="853"/>
      <c r="DQ126" s="853" t="s">
        <v>393</v>
      </c>
      <c r="DR126" s="853"/>
      <c r="DS126" s="853"/>
      <c r="DT126" s="853"/>
      <c r="DU126" s="853"/>
      <c r="DV126" s="830" t="s">
        <v>129</v>
      </c>
      <c r="DW126" s="830"/>
      <c r="DX126" s="830"/>
      <c r="DY126" s="830"/>
      <c r="DZ126" s="831"/>
    </row>
    <row r="127" spans="1:130" s="230" customFormat="1" ht="26.25" customHeight="1" x14ac:dyDescent="0.15">
      <c r="A127" s="858"/>
      <c r="B127" s="859"/>
      <c r="C127" s="874" t="s">
        <v>485</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129</v>
      </c>
      <c r="AB127" s="816"/>
      <c r="AC127" s="816"/>
      <c r="AD127" s="816"/>
      <c r="AE127" s="817"/>
      <c r="AF127" s="818" t="s">
        <v>393</v>
      </c>
      <c r="AG127" s="816"/>
      <c r="AH127" s="816"/>
      <c r="AI127" s="816"/>
      <c r="AJ127" s="817"/>
      <c r="AK127" s="818" t="s">
        <v>129</v>
      </c>
      <c r="AL127" s="816"/>
      <c r="AM127" s="816"/>
      <c r="AN127" s="816"/>
      <c r="AO127" s="817"/>
      <c r="AP127" s="860" t="s">
        <v>129</v>
      </c>
      <c r="AQ127" s="861"/>
      <c r="AR127" s="861"/>
      <c r="AS127" s="861"/>
      <c r="AT127" s="862"/>
      <c r="AU127" s="232"/>
      <c r="AV127" s="232"/>
      <c r="AW127" s="232"/>
      <c r="AX127" s="877" t="s">
        <v>486</v>
      </c>
      <c r="AY127" s="848"/>
      <c r="AZ127" s="848"/>
      <c r="BA127" s="848"/>
      <c r="BB127" s="848"/>
      <c r="BC127" s="848"/>
      <c r="BD127" s="848"/>
      <c r="BE127" s="849"/>
      <c r="BF127" s="847" t="s">
        <v>487</v>
      </c>
      <c r="BG127" s="848"/>
      <c r="BH127" s="848"/>
      <c r="BI127" s="848"/>
      <c r="BJ127" s="848"/>
      <c r="BK127" s="848"/>
      <c r="BL127" s="849"/>
      <c r="BM127" s="847" t="s">
        <v>488</v>
      </c>
      <c r="BN127" s="848"/>
      <c r="BO127" s="848"/>
      <c r="BP127" s="848"/>
      <c r="BQ127" s="848"/>
      <c r="BR127" s="848"/>
      <c r="BS127" s="849"/>
      <c r="BT127" s="847" t="s">
        <v>489</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490</v>
      </c>
      <c r="CQ127" s="788"/>
      <c r="CR127" s="788"/>
      <c r="CS127" s="788"/>
      <c r="CT127" s="788"/>
      <c r="CU127" s="788"/>
      <c r="CV127" s="788"/>
      <c r="CW127" s="788"/>
      <c r="CX127" s="788"/>
      <c r="CY127" s="788"/>
      <c r="CZ127" s="788"/>
      <c r="DA127" s="788"/>
      <c r="DB127" s="788"/>
      <c r="DC127" s="788"/>
      <c r="DD127" s="788"/>
      <c r="DE127" s="788"/>
      <c r="DF127" s="789"/>
      <c r="DG127" s="852" t="s">
        <v>393</v>
      </c>
      <c r="DH127" s="853"/>
      <c r="DI127" s="853"/>
      <c r="DJ127" s="853"/>
      <c r="DK127" s="853"/>
      <c r="DL127" s="853" t="s">
        <v>129</v>
      </c>
      <c r="DM127" s="853"/>
      <c r="DN127" s="853"/>
      <c r="DO127" s="853"/>
      <c r="DP127" s="853"/>
      <c r="DQ127" s="853" t="s">
        <v>129</v>
      </c>
      <c r="DR127" s="853"/>
      <c r="DS127" s="853"/>
      <c r="DT127" s="853"/>
      <c r="DU127" s="853"/>
      <c r="DV127" s="830" t="s">
        <v>129</v>
      </c>
      <c r="DW127" s="830"/>
      <c r="DX127" s="830"/>
      <c r="DY127" s="830"/>
      <c r="DZ127" s="831"/>
    </row>
    <row r="128" spans="1:130" s="230" customFormat="1" ht="26.25" customHeight="1" thickBot="1" x14ac:dyDescent="0.2">
      <c r="A128" s="832" t="s">
        <v>491</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492</v>
      </c>
      <c r="X128" s="834"/>
      <c r="Y128" s="834"/>
      <c r="Z128" s="835"/>
      <c r="AA128" s="836">
        <v>1917755</v>
      </c>
      <c r="AB128" s="837"/>
      <c r="AC128" s="837"/>
      <c r="AD128" s="837"/>
      <c r="AE128" s="838"/>
      <c r="AF128" s="839">
        <v>1705375</v>
      </c>
      <c r="AG128" s="837"/>
      <c r="AH128" s="837"/>
      <c r="AI128" s="837"/>
      <c r="AJ128" s="838"/>
      <c r="AK128" s="839">
        <v>1678367</v>
      </c>
      <c r="AL128" s="837"/>
      <c r="AM128" s="837"/>
      <c r="AN128" s="837"/>
      <c r="AO128" s="838"/>
      <c r="AP128" s="840"/>
      <c r="AQ128" s="841"/>
      <c r="AR128" s="841"/>
      <c r="AS128" s="841"/>
      <c r="AT128" s="842"/>
      <c r="AU128" s="232"/>
      <c r="AV128" s="232"/>
      <c r="AW128" s="232"/>
      <c r="AX128" s="843" t="s">
        <v>493</v>
      </c>
      <c r="AY128" s="844"/>
      <c r="AZ128" s="844"/>
      <c r="BA128" s="844"/>
      <c r="BB128" s="844"/>
      <c r="BC128" s="844"/>
      <c r="BD128" s="844"/>
      <c r="BE128" s="845"/>
      <c r="BF128" s="822" t="s">
        <v>129</v>
      </c>
      <c r="BG128" s="823"/>
      <c r="BH128" s="823"/>
      <c r="BI128" s="823"/>
      <c r="BJ128" s="823"/>
      <c r="BK128" s="823"/>
      <c r="BL128" s="846"/>
      <c r="BM128" s="822">
        <v>12.09</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494</v>
      </c>
      <c r="CQ128" s="766"/>
      <c r="CR128" s="766"/>
      <c r="CS128" s="766"/>
      <c r="CT128" s="766"/>
      <c r="CU128" s="766"/>
      <c r="CV128" s="766"/>
      <c r="CW128" s="766"/>
      <c r="CX128" s="766"/>
      <c r="CY128" s="766"/>
      <c r="CZ128" s="766"/>
      <c r="DA128" s="766"/>
      <c r="DB128" s="766"/>
      <c r="DC128" s="766"/>
      <c r="DD128" s="766"/>
      <c r="DE128" s="766"/>
      <c r="DF128" s="767"/>
      <c r="DG128" s="826">
        <v>56118</v>
      </c>
      <c r="DH128" s="827"/>
      <c r="DI128" s="827"/>
      <c r="DJ128" s="827"/>
      <c r="DK128" s="827"/>
      <c r="DL128" s="827">
        <v>52414</v>
      </c>
      <c r="DM128" s="827"/>
      <c r="DN128" s="827"/>
      <c r="DO128" s="827"/>
      <c r="DP128" s="827"/>
      <c r="DQ128" s="827">
        <v>49330</v>
      </c>
      <c r="DR128" s="827"/>
      <c r="DS128" s="827"/>
      <c r="DT128" s="827"/>
      <c r="DU128" s="827"/>
      <c r="DV128" s="828">
        <v>0.2</v>
      </c>
      <c r="DW128" s="828"/>
      <c r="DX128" s="828"/>
      <c r="DY128" s="828"/>
      <c r="DZ128" s="829"/>
    </row>
    <row r="129" spans="1:131" s="230" customFormat="1" ht="26.25" customHeight="1" x14ac:dyDescent="0.15">
      <c r="A129" s="810" t="s">
        <v>110</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495</v>
      </c>
      <c r="X129" s="813"/>
      <c r="Y129" s="813"/>
      <c r="Z129" s="814"/>
      <c r="AA129" s="815">
        <v>24021604</v>
      </c>
      <c r="AB129" s="816"/>
      <c r="AC129" s="816"/>
      <c r="AD129" s="816"/>
      <c r="AE129" s="817"/>
      <c r="AF129" s="818">
        <v>23448078</v>
      </c>
      <c r="AG129" s="816"/>
      <c r="AH129" s="816"/>
      <c r="AI129" s="816"/>
      <c r="AJ129" s="817"/>
      <c r="AK129" s="818">
        <v>24848512</v>
      </c>
      <c r="AL129" s="816"/>
      <c r="AM129" s="816"/>
      <c r="AN129" s="816"/>
      <c r="AO129" s="817"/>
      <c r="AP129" s="819"/>
      <c r="AQ129" s="820"/>
      <c r="AR129" s="820"/>
      <c r="AS129" s="820"/>
      <c r="AT129" s="821"/>
      <c r="AU129" s="233"/>
      <c r="AV129" s="233"/>
      <c r="AW129" s="233"/>
      <c r="AX129" s="787" t="s">
        <v>496</v>
      </c>
      <c r="AY129" s="788"/>
      <c r="AZ129" s="788"/>
      <c r="BA129" s="788"/>
      <c r="BB129" s="788"/>
      <c r="BC129" s="788"/>
      <c r="BD129" s="788"/>
      <c r="BE129" s="789"/>
      <c r="BF129" s="806" t="s">
        <v>129</v>
      </c>
      <c r="BG129" s="807"/>
      <c r="BH129" s="807"/>
      <c r="BI129" s="807"/>
      <c r="BJ129" s="807"/>
      <c r="BK129" s="807"/>
      <c r="BL129" s="808"/>
      <c r="BM129" s="806">
        <v>17.09</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497</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498</v>
      </c>
      <c r="X130" s="813"/>
      <c r="Y130" s="813"/>
      <c r="Z130" s="814"/>
      <c r="AA130" s="815">
        <v>2666744</v>
      </c>
      <c r="AB130" s="816"/>
      <c r="AC130" s="816"/>
      <c r="AD130" s="816"/>
      <c r="AE130" s="817"/>
      <c r="AF130" s="818">
        <v>2349664</v>
      </c>
      <c r="AG130" s="816"/>
      <c r="AH130" s="816"/>
      <c r="AI130" s="816"/>
      <c r="AJ130" s="817"/>
      <c r="AK130" s="818">
        <v>2168188</v>
      </c>
      <c r="AL130" s="816"/>
      <c r="AM130" s="816"/>
      <c r="AN130" s="816"/>
      <c r="AO130" s="817"/>
      <c r="AP130" s="819"/>
      <c r="AQ130" s="820"/>
      <c r="AR130" s="820"/>
      <c r="AS130" s="820"/>
      <c r="AT130" s="821"/>
      <c r="AU130" s="233"/>
      <c r="AV130" s="233"/>
      <c r="AW130" s="233"/>
      <c r="AX130" s="787" t="s">
        <v>499</v>
      </c>
      <c r="AY130" s="788"/>
      <c r="AZ130" s="788"/>
      <c r="BA130" s="788"/>
      <c r="BB130" s="788"/>
      <c r="BC130" s="788"/>
      <c r="BD130" s="788"/>
      <c r="BE130" s="789"/>
      <c r="BF130" s="790">
        <v>6.9</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500</v>
      </c>
      <c r="X131" s="797"/>
      <c r="Y131" s="797"/>
      <c r="Z131" s="798"/>
      <c r="AA131" s="799">
        <v>21354860</v>
      </c>
      <c r="AB131" s="800"/>
      <c r="AC131" s="800"/>
      <c r="AD131" s="800"/>
      <c r="AE131" s="801"/>
      <c r="AF131" s="802">
        <v>21098414</v>
      </c>
      <c r="AG131" s="800"/>
      <c r="AH131" s="800"/>
      <c r="AI131" s="800"/>
      <c r="AJ131" s="801"/>
      <c r="AK131" s="802">
        <v>22680324</v>
      </c>
      <c r="AL131" s="800"/>
      <c r="AM131" s="800"/>
      <c r="AN131" s="800"/>
      <c r="AO131" s="801"/>
      <c r="AP131" s="803"/>
      <c r="AQ131" s="804"/>
      <c r="AR131" s="804"/>
      <c r="AS131" s="804"/>
      <c r="AT131" s="805"/>
      <c r="AU131" s="233"/>
      <c r="AV131" s="233"/>
      <c r="AW131" s="233"/>
      <c r="AX131" s="765" t="s">
        <v>501</v>
      </c>
      <c r="AY131" s="766"/>
      <c r="AZ131" s="766"/>
      <c r="BA131" s="766"/>
      <c r="BB131" s="766"/>
      <c r="BC131" s="766"/>
      <c r="BD131" s="766"/>
      <c r="BE131" s="767"/>
      <c r="BF131" s="768">
        <v>67.8</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502</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503</v>
      </c>
      <c r="W132" s="778"/>
      <c r="X132" s="778"/>
      <c r="Y132" s="778"/>
      <c r="Z132" s="779"/>
      <c r="AA132" s="780">
        <v>5.8292070279999999</v>
      </c>
      <c r="AB132" s="781"/>
      <c r="AC132" s="781"/>
      <c r="AD132" s="781"/>
      <c r="AE132" s="782"/>
      <c r="AF132" s="783">
        <v>6.180853215</v>
      </c>
      <c r="AG132" s="781"/>
      <c r="AH132" s="781"/>
      <c r="AI132" s="781"/>
      <c r="AJ132" s="782"/>
      <c r="AK132" s="783">
        <v>8.7959501810000003</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504</v>
      </c>
      <c r="W133" s="757"/>
      <c r="X133" s="757"/>
      <c r="Y133" s="757"/>
      <c r="Z133" s="758"/>
      <c r="AA133" s="759">
        <v>7.4</v>
      </c>
      <c r="AB133" s="760"/>
      <c r="AC133" s="760"/>
      <c r="AD133" s="760"/>
      <c r="AE133" s="761"/>
      <c r="AF133" s="759">
        <v>6.3</v>
      </c>
      <c r="AG133" s="760"/>
      <c r="AH133" s="760"/>
      <c r="AI133" s="760"/>
      <c r="AJ133" s="761"/>
      <c r="AK133" s="759">
        <v>6.9</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q8EzbPlz8JCL4zkMf5O3qBP4nIWii7kyKQVleoK3u1N9K+ePpM+wgkNNj8DZ7R/e5jdWGqduvx4mVH0ER3FdeA==" saltValue="6ZEmWDFLX4u1YXhJ/40Vw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40" zoomScale="55" zoomScaleNormal="85" zoomScaleSheetLayoutView="5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6xeUkyzdHLkSKACweu1yTL91bZWrBrYubmN6+xqgWohJnKZ75EnK/czAU6+5TQCtI+yWovJTPq9l+ILscb/gNQ==" saltValue="nHWmWFGcrkBkUu4JmE35y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L19"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wSWdshKBimqBh9B0HAdTliNIeRwG3hRz83U/R5q7b8/0UNbd/eoZ7u8EbXIvA/5ABpQMQ4j1GhFmLd7sgENeA==" saltValue="ACH2IxzI158/xPK6s+gdJ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B22" zoomScale="85" zoomScaleSheetLayoutView="8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508</v>
      </c>
      <c r="AP7" s="272"/>
      <c r="AQ7" s="273" t="s">
        <v>509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510</v>
      </c>
      <c r="AQ8" s="279" t="s">
        <v>511</v>
      </c>
      <c r="AR8" s="280" t="s">
        <v>512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513</v>
      </c>
      <c r="AL9" s="1167"/>
      <c r="AM9" s="1167"/>
      <c r="AN9" s="1168"/>
      <c r="AO9" s="281">
        <v>8367724</v>
      </c>
      <c r="AP9" s="281">
        <v>87732</v>
      </c>
      <c r="AQ9" s="282">
        <v>65316</v>
      </c>
      <c r="AR9" s="283">
        <v>34.299999999999997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514</v>
      </c>
      <c r="AL10" s="1167"/>
      <c r="AM10" s="1167"/>
      <c r="AN10" s="1168"/>
      <c r="AO10" s="284">
        <v>3862</v>
      </c>
      <c r="AP10" s="284">
        <v>40</v>
      </c>
      <c r="AQ10" s="285">
        <v>6075</v>
      </c>
      <c r="AR10" s="286">
        <v>-99.3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515</v>
      </c>
      <c r="AL11" s="1167"/>
      <c r="AM11" s="1167"/>
      <c r="AN11" s="1168"/>
      <c r="AO11" s="284">
        <v>507038</v>
      </c>
      <c r="AP11" s="284">
        <v>5316</v>
      </c>
      <c r="AQ11" s="285">
        <v>1232</v>
      </c>
      <c r="AR11" s="286">
        <v>331.5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516</v>
      </c>
      <c r="AL12" s="1167"/>
      <c r="AM12" s="1167"/>
      <c r="AN12" s="1168"/>
      <c r="AO12" s="284" t="s">
        <v>517</v>
      </c>
      <c r="AP12" s="284" t="s">
        <v>517</v>
      </c>
      <c r="AQ12" s="285">
        <v>18</v>
      </c>
      <c r="AR12" s="286" t="s">
        <v>517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518</v>
      </c>
      <c r="AL13" s="1167"/>
      <c r="AM13" s="1167"/>
      <c r="AN13" s="1168"/>
      <c r="AO13" s="284">
        <v>357916</v>
      </c>
      <c r="AP13" s="284">
        <v>3753</v>
      </c>
      <c r="AQ13" s="285">
        <v>2791</v>
      </c>
      <c r="AR13" s="286">
        <v>34.5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519</v>
      </c>
      <c r="AL14" s="1167"/>
      <c r="AM14" s="1167"/>
      <c r="AN14" s="1168"/>
      <c r="AO14" s="284">
        <v>9600</v>
      </c>
      <c r="AP14" s="284">
        <v>101</v>
      </c>
      <c r="AQ14" s="285">
        <v>1364</v>
      </c>
      <c r="AR14" s="286">
        <v>-92.6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520</v>
      </c>
      <c r="AL15" s="1170"/>
      <c r="AM15" s="1170"/>
      <c r="AN15" s="1171"/>
      <c r="AO15" s="284">
        <v>-520575</v>
      </c>
      <c r="AP15" s="284">
        <v>-5458</v>
      </c>
      <c r="AQ15" s="285">
        <v>-4006</v>
      </c>
      <c r="AR15" s="286">
        <v>36.200000000000003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187</v>
      </c>
      <c r="AL16" s="1170"/>
      <c r="AM16" s="1170"/>
      <c r="AN16" s="1171"/>
      <c r="AO16" s="284">
        <v>8725565</v>
      </c>
      <c r="AP16" s="284">
        <v>91484</v>
      </c>
      <c r="AQ16" s="285">
        <v>72790</v>
      </c>
      <c r="AR16" s="286">
        <v>25.7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522</v>
      </c>
      <c r="AP20" s="293" t="s">
        <v>523</v>
      </c>
      <c r="AQ20" s="294" t="s">
        <v>524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525</v>
      </c>
      <c r="AL21" s="1173"/>
      <c r="AM21" s="1173"/>
      <c r="AN21" s="1174"/>
      <c r="AO21" s="297">
        <v>7.77</v>
      </c>
      <c r="AP21" s="298">
        <v>6.54</v>
      </c>
      <c r="AQ21" s="299">
        <v>1.23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526</v>
      </c>
      <c r="AL22" s="1173"/>
      <c r="AM22" s="1173"/>
      <c r="AN22" s="1174"/>
      <c r="AO22" s="302">
        <v>101.1</v>
      </c>
      <c r="AP22" s="303">
        <v>98.3</v>
      </c>
      <c r="AQ22" s="304">
        <v>2.8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527</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528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508</v>
      </c>
      <c r="AP30" s="272"/>
      <c r="AQ30" s="273" t="s">
        <v>509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510</v>
      </c>
      <c r="AQ31" s="279" t="s">
        <v>511</v>
      </c>
      <c r="AR31" s="280" t="s">
        <v>512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530</v>
      </c>
      <c r="AL32" s="1157"/>
      <c r="AM32" s="1157"/>
      <c r="AN32" s="1158"/>
      <c r="AO32" s="312">
        <v>4231831</v>
      </c>
      <c r="AP32" s="312">
        <v>44369</v>
      </c>
      <c r="AQ32" s="313">
        <v>35011</v>
      </c>
      <c r="AR32" s="314">
        <v>26.7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531</v>
      </c>
      <c r="AL33" s="1157"/>
      <c r="AM33" s="1157"/>
      <c r="AN33" s="1158"/>
      <c r="AO33" s="312" t="s">
        <v>517</v>
      </c>
      <c r="AP33" s="312" t="s">
        <v>517</v>
      </c>
      <c r="AQ33" s="313" t="s">
        <v>517</v>
      </c>
      <c r="AR33" s="314" t="s">
        <v>517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532</v>
      </c>
      <c r="AL34" s="1157"/>
      <c r="AM34" s="1157"/>
      <c r="AN34" s="1158"/>
      <c r="AO34" s="312" t="s">
        <v>517</v>
      </c>
      <c r="AP34" s="312" t="s">
        <v>517</v>
      </c>
      <c r="AQ34" s="313">
        <v>4</v>
      </c>
      <c r="AR34" s="314" t="s">
        <v>517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533</v>
      </c>
      <c r="AL35" s="1157"/>
      <c r="AM35" s="1157"/>
      <c r="AN35" s="1158"/>
      <c r="AO35" s="312">
        <v>942177</v>
      </c>
      <c r="AP35" s="312">
        <v>9878</v>
      </c>
      <c r="AQ35" s="313">
        <v>8351</v>
      </c>
      <c r="AR35" s="314">
        <v>18.3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534</v>
      </c>
      <c r="AL36" s="1157"/>
      <c r="AM36" s="1157"/>
      <c r="AN36" s="1158"/>
      <c r="AO36" s="312">
        <v>2619</v>
      </c>
      <c r="AP36" s="312">
        <v>27</v>
      </c>
      <c r="AQ36" s="313">
        <v>1645</v>
      </c>
      <c r="AR36" s="314">
        <v>-98.4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535</v>
      </c>
      <c r="AL37" s="1157"/>
      <c r="AM37" s="1157"/>
      <c r="AN37" s="1158"/>
      <c r="AO37" s="312">
        <v>664878</v>
      </c>
      <c r="AP37" s="312">
        <v>6971</v>
      </c>
      <c r="AQ37" s="313">
        <v>1050</v>
      </c>
      <c r="AR37" s="314">
        <v>563.9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536</v>
      </c>
      <c r="AL38" s="1160"/>
      <c r="AM38" s="1160"/>
      <c r="AN38" s="1161"/>
      <c r="AO38" s="315" t="s">
        <v>517</v>
      </c>
      <c r="AP38" s="315" t="s">
        <v>517</v>
      </c>
      <c r="AQ38" s="316">
        <v>1</v>
      </c>
      <c r="AR38" s="304" t="s">
        <v>517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537</v>
      </c>
      <c r="AL39" s="1160"/>
      <c r="AM39" s="1160"/>
      <c r="AN39" s="1161"/>
      <c r="AO39" s="312">
        <v>-1678367</v>
      </c>
      <c r="AP39" s="312">
        <v>-17597</v>
      </c>
      <c r="AQ39" s="313">
        <v>-5851</v>
      </c>
      <c r="AR39" s="314">
        <v>200.8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538</v>
      </c>
      <c r="AL40" s="1157"/>
      <c r="AM40" s="1157"/>
      <c r="AN40" s="1158"/>
      <c r="AO40" s="312">
        <v>-2168188</v>
      </c>
      <c r="AP40" s="312">
        <v>-22733</v>
      </c>
      <c r="AQ40" s="313">
        <v>-27858</v>
      </c>
      <c r="AR40" s="314">
        <v>-18.399999999999999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301</v>
      </c>
      <c r="AL41" s="1163"/>
      <c r="AM41" s="1163"/>
      <c r="AN41" s="1164"/>
      <c r="AO41" s="312">
        <v>1994950</v>
      </c>
      <c r="AP41" s="312">
        <v>20916</v>
      </c>
      <c r="AQ41" s="313">
        <v>12351</v>
      </c>
      <c r="AR41" s="314">
        <v>69.3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539</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508</v>
      </c>
      <c r="AN49" s="1151" t="s">
        <v>542</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543</v>
      </c>
      <c r="AO50" s="329" t="s">
        <v>544</v>
      </c>
      <c r="AP50" s="330" t="s">
        <v>545</v>
      </c>
      <c r="AQ50" s="331" t="s">
        <v>546</v>
      </c>
      <c r="AR50" s="332" t="s">
        <v>547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548</v>
      </c>
      <c r="AL51" s="325"/>
      <c r="AM51" s="333">
        <v>8670178</v>
      </c>
      <c r="AN51" s="334">
        <v>90296</v>
      </c>
      <c r="AO51" s="335">
        <v>-3.5</v>
      </c>
      <c r="AP51" s="336">
        <v>41934</v>
      </c>
      <c r="AQ51" s="337">
        <v>-12.3</v>
      </c>
      <c r="AR51" s="338">
        <v>8.8000000000000007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549</v>
      </c>
      <c r="AM52" s="341">
        <v>6368682</v>
      </c>
      <c r="AN52" s="342">
        <v>66327</v>
      </c>
      <c r="AO52" s="343">
        <v>21.4</v>
      </c>
      <c r="AP52" s="344">
        <v>23352</v>
      </c>
      <c r="AQ52" s="345">
        <v>-9.6999999999999993</v>
      </c>
      <c r="AR52" s="346">
        <v>31.1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550</v>
      </c>
      <c r="AL53" s="325"/>
      <c r="AM53" s="333">
        <v>5807695</v>
      </c>
      <c r="AN53" s="334">
        <v>60639</v>
      </c>
      <c r="AO53" s="335">
        <v>-32.799999999999997</v>
      </c>
      <c r="AP53" s="336">
        <v>45588</v>
      </c>
      <c r="AQ53" s="337">
        <v>8.6999999999999993</v>
      </c>
      <c r="AR53" s="338">
        <v>-41.5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549</v>
      </c>
      <c r="AM54" s="341">
        <v>3043367</v>
      </c>
      <c r="AN54" s="342">
        <v>31776</v>
      </c>
      <c r="AO54" s="343">
        <v>-52.1</v>
      </c>
      <c r="AP54" s="344">
        <v>24150</v>
      </c>
      <c r="AQ54" s="345">
        <v>3.4</v>
      </c>
      <c r="AR54" s="346">
        <v>-55.5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551</v>
      </c>
      <c r="AL55" s="325"/>
      <c r="AM55" s="333">
        <v>9622328</v>
      </c>
      <c r="AN55" s="334">
        <v>100635</v>
      </c>
      <c r="AO55" s="335">
        <v>66</v>
      </c>
      <c r="AP55" s="336">
        <v>45483</v>
      </c>
      <c r="AQ55" s="337">
        <v>-0.2</v>
      </c>
      <c r="AR55" s="338">
        <v>66.2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549</v>
      </c>
      <c r="AM56" s="341">
        <v>5827711</v>
      </c>
      <c r="AN56" s="342">
        <v>60949</v>
      </c>
      <c r="AO56" s="343">
        <v>91.8</v>
      </c>
      <c r="AP56" s="344">
        <v>24241</v>
      </c>
      <c r="AQ56" s="345">
        <v>0.4</v>
      </c>
      <c r="AR56" s="346">
        <v>91.4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552</v>
      </c>
      <c r="AL57" s="325"/>
      <c r="AM57" s="333">
        <v>6019939</v>
      </c>
      <c r="AN57" s="334">
        <v>63082</v>
      </c>
      <c r="AO57" s="335">
        <v>-37.299999999999997</v>
      </c>
      <c r="AP57" s="336">
        <v>45945</v>
      </c>
      <c r="AQ57" s="337">
        <v>1</v>
      </c>
      <c r="AR57" s="338">
        <v>-38.299999999999997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549</v>
      </c>
      <c r="AM58" s="341">
        <v>2848769</v>
      </c>
      <c r="AN58" s="342">
        <v>29852</v>
      </c>
      <c r="AO58" s="343">
        <v>-51</v>
      </c>
      <c r="AP58" s="344">
        <v>25180</v>
      </c>
      <c r="AQ58" s="345">
        <v>3.9</v>
      </c>
      <c r="AR58" s="346">
        <v>-54.9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553</v>
      </c>
      <c r="AL59" s="325"/>
      <c r="AM59" s="333">
        <v>4772909</v>
      </c>
      <c r="AN59" s="334">
        <v>50042</v>
      </c>
      <c r="AO59" s="335">
        <v>-20.7</v>
      </c>
      <c r="AP59" s="336">
        <v>44475</v>
      </c>
      <c r="AQ59" s="337">
        <v>-3.2</v>
      </c>
      <c r="AR59" s="338">
        <v>-17.5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549</v>
      </c>
      <c r="AM60" s="341">
        <v>3318770</v>
      </c>
      <c r="AN60" s="342">
        <v>34796</v>
      </c>
      <c r="AO60" s="343">
        <v>16.600000000000001</v>
      </c>
      <c r="AP60" s="344">
        <v>24780</v>
      </c>
      <c r="AQ60" s="345">
        <v>-1.6</v>
      </c>
      <c r="AR60" s="346">
        <v>18.2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554</v>
      </c>
      <c r="AL61" s="347"/>
      <c r="AM61" s="348">
        <v>6978610</v>
      </c>
      <c r="AN61" s="349">
        <v>72939</v>
      </c>
      <c r="AO61" s="350">
        <v>-5.7</v>
      </c>
      <c r="AP61" s="351">
        <v>44685</v>
      </c>
      <c r="AQ61" s="352">
        <v>-1.2</v>
      </c>
      <c r="AR61" s="338">
        <v>-4.5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549</v>
      </c>
      <c r="AM62" s="341">
        <v>4281460</v>
      </c>
      <c r="AN62" s="342">
        <v>44740</v>
      </c>
      <c r="AO62" s="343">
        <v>5.3</v>
      </c>
      <c r="AP62" s="344">
        <v>24341</v>
      </c>
      <c r="AQ62" s="345">
        <v>-0.7</v>
      </c>
      <c r="AR62" s="346">
        <v>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g3FwmrMfyCl4RIbhFrlGRiTY6pwqh46TfbXyU4YrGpOABCXuOi9hENtnkqNKgVWgpde6kOEbMDPTvqB9EL/N4A==" saltValue="nL10ORSobCJAT1ZO+ngSi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S82"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556</v>
      </c>
    </row>
    <row r="120" spans="125:125" ht="13.5" hidden="1" customHeight="1" x14ac:dyDescent="0.15"/>
    <row r="121" spans="125:125" ht="13.5" hidden="1" customHeight="1" x14ac:dyDescent="0.15">
      <c r="DU121" s="259"/>
    </row>
  </sheetData>
  <sheetProtection algorithmName="SHA-512" hashValue="/zYE3sEQRnNOqolQ8++pKKkWPFFjpmYpeO5tnY0713gws0eoufBUwbaFjnQvEdY9AgYXZXkpGjdxd0tnywetiA==" saltValue="9HmXglYHWAxjx6sjT/YQD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4"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557</v>
      </c>
    </row>
  </sheetData>
  <sheetProtection algorithmName="SHA-512" hashValue="4plijTLFUkum34G1cbkXxZ6R5kVOLDm5IQ31CznQ9v00sWmulQJkWXtUd1DT/Kufgkk2AHAOtWrGnZoEBwCu3Q==" saltValue="t/vMn8INlFYx1FOMG2XrI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25" zoomScaleNormal="2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175" t="s">
        <v>3</v>
      </c>
      <c r="D47" s="1175"/>
      <c r="E47" s="1176"/>
      <c r="F47" s="11">
        <v>30.89</v>
      </c>
      <c r="G47" s="12">
        <v>31.45</v>
      </c>
      <c r="H47" s="12">
        <v>32.35</v>
      </c>
      <c r="I47" s="12">
        <v>38.14</v>
      </c>
      <c r="J47" s="13">
        <v>48.84</v>
      </c>
    </row>
    <row r="48" spans="2:10" ht="57.75" customHeight="1" x14ac:dyDescent="0.15">
      <c r="B48" s="14"/>
      <c r="C48" s="1177" t="s">
        <v>4</v>
      </c>
      <c r="D48" s="1177"/>
      <c r="E48" s="1178"/>
      <c r="F48" s="15">
        <v>2.54</v>
      </c>
      <c r="G48" s="16">
        <v>3.7</v>
      </c>
      <c r="H48" s="16">
        <v>6.67</v>
      </c>
      <c r="I48" s="16">
        <v>15.32</v>
      </c>
      <c r="J48" s="17">
        <v>9.56</v>
      </c>
    </row>
    <row r="49" spans="2:10" ht="57.75" customHeight="1" thickBot="1" x14ac:dyDescent="0.2">
      <c r="B49" s="18"/>
      <c r="C49" s="1179" t="s">
        <v>5</v>
      </c>
      <c r="D49" s="1179"/>
      <c r="E49" s="1180"/>
      <c r="F49" s="19">
        <v>1.66</v>
      </c>
      <c r="G49" s="20">
        <v>2.4900000000000002</v>
      </c>
      <c r="H49" s="20">
        <v>4.74</v>
      </c>
      <c r="I49" s="20">
        <v>13.48</v>
      </c>
      <c r="J49" s="21">
        <v>7.95</v>
      </c>
    </row>
    <row r="50" spans="2:10" x14ac:dyDescent="0.15"/>
  </sheetData>
  <sheetProtection algorithmName="SHA-512" hashValue="MSiegnV2tqdZFDFAqWPz6RjpqDiRxzRpbpzC/K+roBGrql/afDr8j8QLwzE/Jl/vRQL2wanTKxDZkBxFPq5XOQ==" saltValue="MkI0HTldkIktOxZeJzTZA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2"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187" t="s">
        <v>563</v>
      </c>
      <c r="D34" s="1187"/>
      <c r="E34" s="1188"/>
      <c r="F34" s="32">
        <v>2.2000000000000002</v>
      </c>
      <c r="G34" s="33">
        <v>3.35</v>
      </c>
      <c r="H34" s="33">
        <v>6.31</v>
      </c>
      <c r="I34" s="33">
        <v>14.97</v>
      </c>
      <c r="J34" s="34">
        <v>8.92</v>
      </c>
      <c r="K34" s="22"/>
      <c r="L34" s="22"/>
      <c r="M34" s="22"/>
      <c r="N34" s="22"/>
      <c r="O34" s="22"/>
      <c r="P34" s="22"/>
    </row>
    <row r="35" spans="1:16" ht="39" customHeight="1" x14ac:dyDescent="0.15">
      <c r="A35" s="22"/>
      <c r="B35" s="35"/>
      <c r="C35" s="1181" t="s">
        <v>564</v>
      </c>
      <c r="D35" s="1182"/>
      <c r="E35" s="1183"/>
      <c r="F35" s="36">
        <v>6.03</v>
      </c>
      <c r="G35" s="37">
        <v>6.86</v>
      </c>
      <c r="H35" s="37">
        <v>5.56</v>
      </c>
      <c r="I35" s="37">
        <v>6.73</v>
      </c>
      <c r="J35" s="38">
        <v>6.88</v>
      </c>
      <c r="K35" s="22"/>
      <c r="L35" s="22"/>
      <c r="M35" s="22"/>
      <c r="N35" s="22"/>
      <c r="O35" s="22"/>
      <c r="P35" s="22"/>
    </row>
    <row r="36" spans="1:16" ht="39" customHeight="1" x14ac:dyDescent="0.15">
      <c r="A36" s="22"/>
      <c r="B36" s="35"/>
      <c r="C36" s="1181" t="s">
        <v>565</v>
      </c>
      <c r="D36" s="1182"/>
      <c r="E36" s="1183"/>
      <c r="F36" s="36">
        <v>1.44</v>
      </c>
      <c r="G36" s="37">
        <v>3.1</v>
      </c>
      <c r="H36" s="37">
        <v>3.93</v>
      </c>
      <c r="I36" s="37">
        <v>5.08</v>
      </c>
      <c r="J36" s="38">
        <v>5.51</v>
      </c>
      <c r="K36" s="22"/>
      <c r="L36" s="22"/>
      <c r="M36" s="22"/>
      <c r="N36" s="22"/>
      <c r="O36" s="22"/>
      <c r="P36" s="22"/>
    </row>
    <row r="37" spans="1:16" ht="39" customHeight="1" x14ac:dyDescent="0.15">
      <c r="A37" s="22"/>
      <c r="B37" s="35"/>
      <c r="C37" s="1181" t="s">
        <v>566</v>
      </c>
      <c r="D37" s="1182"/>
      <c r="E37" s="1183"/>
      <c r="F37" s="36">
        <v>0.84</v>
      </c>
      <c r="G37" s="37">
        <v>0.68</v>
      </c>
      <c r="H37" s="37">
        <v>0.65</v>
      </c>
      <c r="I37" s="37">
        <v>0.86</v>
      </c>
      <c r="J37" s="38">
        <v>1.01</v>
      </c>
      <c r="K37" s="22"/>
      <c r="L37" s="22"/>
      <c r="M37" s="22"/>
      <c r="N37" s="22"/>
      <c r="O37" s="22"/>
      <c r="P37" s="22"/>
    </row>
    <row r="38" spans="1:16" ht="39" customHeight="1" x14ac:dyDescent="0.15">
      <c r="A38" s="22"/>
      <c r="B38" s="35"/>
      <c r="C38" s="1181" t="s">
        <v>567</v>
      </c>
      <c r="D38" s="1182"/>
      <c r="E38" s="1183"/>
      <c r="F38" s="36">
        <v>0.56000000000000005</v>
      </c>
      <c r="G38" s="37">
        <v>0.41</v>
      </c>
      <c r="H38" s="37">
        <v>1.04</v>
      </c>
      <c r="I38" s="37">
        <v>1.18</v>
      </c>
      <c r="J38" s="38">
        <v>0.92</v>
      </c>
      <c r="K38" s="22"/>
      <c r="L38" s="22"/>
      <c r="M38" s="22"/>
      <c r="N38" s="22"/>
      <c r="O38" s="22"/>
      <c r="P38" s="22"/>
    </row>
    <row r="39" spans="1:16" ht="39" customHeight="1" x14ac:dyDescent="0.15">
      <c r="A39" s="22"/>
      <c r="B39" s="35"/>
      <c r="C39" s="1181" t="s">
        <v>568</v>
      </c>
      <c r="D39" s="1182"/>
      <c r="E39" s="1183"/>
      <c r="F39" s="36">
        <v>0.79</v>
      </c>
      <c r="G39" s="37">
        <v>0.25</v>
      </c>
      <c r="H39" s="37">
        <v>0.42</v>
      </c>
      <c r="I39" s="37">
        <v>1.03</v>
      </c>
      <c r="J39" s="38">
        <v>0.67</v>
      </c>
      <c r="K39" s="22"/>
      <c r="L39" s="22"/>
      <c r="M39" s="22"/>
      <c r="N39" s="22"/>
      <c r="O39" s="22"/>
      <c r="P39" s="22"/>
    </row>
    <row r="40" spans="1:16" ht="39" customHeight="1" x14ac:dyDescent="0.15">
      <c r="A40" s="22"/>
      <c r="B40" s="35"/>
      <c r="C40" s="1181" t="s">
        <v>569</v>
      </c>
      <c r="D40" s="1182"/>
      <c r="E40" s="1183"/>
      <c r="F40" s="36">
        <v>0.33</v>
      </c>
      <c r="G40" s="37">
        <v>0.34</v>
      </c>
      <c r="H40" s="37">
        <v>0.35</v>
      </c>
      <c r="I40" s="37">
        <v>0.34</v>
      </c>
      <c r="J40" s="38">
        <v>0.63</v>
      </c>
      <c r="K40" s="22"/>
      <c r="L40" s="22"/>
      <c r="M40" s="22"/>
      <c r="N40" s="22"/>
      <c r="O40" s="22"/>
      <c r="P40" s="22"/>
    </row>
    <row r="41" spans="1:16" ht="39" customHeight="1" x14ac:dyDescent="0.15">
      <c r="A41" s="22"/>
      <c r="B41" s="35"/>
      <c r="C41" s="1181" t="s">
        <v>570</v>
      </c>
      <c r="D41" s="1182"/>
      <c r="E41" s="1183"/>
      <c r="F41" s="36">
        <v>0.44</v>
      </c>
      <c r="G41" s="37">
        <v>0.41</v>
      </c>
      <c r="H41" s="37">
        <v>0.43</v>
      </c>
      <c r="I41" s="37">
        <v>0.47</v>
      </c>
      <c r="J41" s="38">
        <v>0.42</v>
      </c>
      <c r="K41" s="22"/>
      <c r="L41" s="22"/>
      <c r="M41" s="22"/>
      <c r="N41" s="22"/>
      <c r="O41" s="22"/>
      <c r="P41" s="22"/>
    </row>
    <row r="42" spans="1:16" ht="39" customHeight="1" x14ac:dyDescent="0.15">
      <c r="A42" s="22"/>
      <c r="B42" s="39"/>
      <c r="C42" s="1181" t="s">
        <v>571</v>
      </c>
      <c r="D42" s="1182"/>
      <c r="E42" s="1183"/>
      <c r="F42" s="36" t="s">
        <v>517</v>
      </c>
      <c r="G42" s="37" t="s">
        <v>517</v>
      </c>
      <c r="H42" s="37" t="s">
        <v>517</v>
      </c>
      <c r="I42" s="37" t="s">
        <v>517</v>
      </c>
      <c r="J42" s="38" t="s">
        <v>517</v>
      </c>
      <c r="K42" s="22"/>
      <c r="L42" s="22"/>
      <c r="M42" s="22"/>
      <c r="N42" s="22"/>
      <c r="O42" s="22"/>
      <c r="P42" s="22"/>
    </row>
    <row r="43" spans="1:16" ht="39" customHeight="1" thickBot="1" x14ac:dyDescent="0.2">
      <c r="A43" s="22"/>
      <c r="B43" s="40"/>
      <c r="C43" s="1184" t="s">
        <v>572</v>
      </c>
      <c r="D43" s="1185"/>
      <c r="E43" s="1186"/>
      <c r="F43" s="41">
        <v>0.2</v>
      </c>
      <c r="G43" s="42">
        <v>0.22</v>
      </c>
      <c r="H43" s="42">
        <v>0.45</v>
      </c>
      <c r="I43" s="42">
        <v>0.3</v>
      </c>
      <c r="J43" s="43">
        <v>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MX5JhhJJPjcUTsHXQDg00bZbr/8zu4LEffrSqaZ2w4jAYKNxc5LcFeJUOUS8/A4Mbvv6DFvKbEjEZGSjH2qiZA==" saltValue="ZN5IWPxa3/ajbG9hOwB5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E43"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5453</v>
      </c>
      <c r="L45" s="60">
        <v>4794</v>
      </c>
      <c r="M45" s="60">
        <v>4298</v>
      </c>
      <c r="N45" s="60">
        <v>3953</v>
      </c>
      <c r="O45" s="61">
        <v>4232</v>
      </c>
      <c r="P45" s="48"/>
      <c r="Q45" s="48"/>
      <c r="R45" s="48"/>
      <c r="S45" s="48"/>
      <c r="T45" s="48"/>
      <c r="U45" s="48"/>
    </row>
    <row r="46" spans="1:21" ht="30.75" customHeight="1" x14ac:dyDescent="0.15">
      <c r="A46" s="48"/>
      <c r="B46" s="1214"/>
      <c r="C46" s="1215"/>
      <c r="D46" s="62"/>
      <c r="E46" s="1191" t="s">
        <v>13</v>
      </c>
      <c r="F46" s="1191"/>
      <c r="G46" s="1191"/>
      <c r="H46" s="1191"/>
      <c r="I46" s="1191"/>
      <c r="J46" s="1192"/>
      <c r="K46" s="63" t="s">
        <v>517</v>
      </c>
      <c r="L46" s="64" t="s">
        <v>517</v>
      </c>
      <c r="M46" s="64" t="s">
        <v>517</v>
      </c>
      <c r="N46" s="64" t="s">
        <v>517</v>
      </c>
      <c r="O46" s="65" t="s">
        <v>517</v>
      </c>
      <c r="P46" s="48"/>
      <c r="Q46" s="48"/>
      <c r="R46" s="48"/>
      <c r="S46" s="48"/>
      <c r="T46" s="48"/>
      <c r="U46" s="48"/>
    </row>
    <row r="47" spans="1:21" ht="30.75" customHeight="1" x14ac:dyDescent="0.15">
      <c r="A47" s="48"/>
      <c r="B47" s="1214"/>
      <c r="C47" s="1215"/>
      <c r="D47" s="62"/>
      <c r="E47" s="1191" t="s">
        <v>14</v>
      </c>
      <c r="F47" s="1191"/>
      <c r="G47" s="1191"/>
      <c r="H47" s="1191"/>
      <c r="I47" s="1191"/>
      <c r="J47" s="1192"/>
      <c r="K47" s="63" t="s">
        <v>517</v>
      </c>
      <c r="L47" s="64" t="s">
        <v>517</v>
      </c>
      <c r="M47" s="64" t="s">
        <v>517</v>
      </c>
      <c r="N47" s="64" t="s">
        <v>517</v>
      </c>
      <c r="O47" s="65" t="s">
        <v>517</v>
      </c>
      <c r="P47" s="48"/>
      <c r="Q47" s="48"/>
      <c r="R47" s="48"/>
      <c r="S47" s="48"/>
      <c r="T47" s="48"/>
      <c r="U47" s="48"/>
    </row>
    <row r="48" spans="1:21" ht="30.75" customHeight="1" x14ac:dyDescent="0.15">
      <c r="A48" s="48"/>
      <c r="B48" s="1214"/>
      <c r="C48" s="1215"/>
      <c r="D48" s="62"/>
      <c r="E48" s="1191" t="s">
        <v>15</v>
      </c>
      <c r="F48" s="1191"/>
      <c r="G48" s="1191"/>
      <c r="H48" s="1191"/>
      <c r="I48" s="1191"/>
      <c r="J48" s="1192"/>
      <c r="K48" s="63">
        <v>995</v>
      </c>
      <c r="L48" s="64">
        <v>1067</v>
      </c>
      <c r="M48" s="64">
        <v>1135</v>
      </c>
      <c r="N48" s="64">
        <v>931</v>
      </c>
      <c r="O48" s="65">
        <v>942</v>
      </c>
      <c r="P48" s="48"/>
      <c r="Q48" s="48"/>
      <c r="R48" s="48"/>
      <c r="S48" s="48"/>
      <c r="T48" s="48"/>
      <c r="U48" s="48"/>
    </row>
    <row r="49" spans="1:21" ht="30.75" customHeight="1" x14ac:dyDescent="0.15">
      <c r="A49" s="48"/>
      <c r="B49" s="1214"/>
      <c r="C49" s="1215"/>
      <c r="D49" s="62"/>
      <c r="E49" s="1191" t="s">
        <v>16</v>
      </c>
      <c r="F49" s="1191"/>
      <c r="G49" s="1191"/>
      <c r="H49" s="1191"/>
      <c r="I49" s="1191"/>
      <c r="J49" s="1192"/>
      <c r="K49" s="63">
        <v>35</v>
      </c>
      <c r="L49" s="64">
        <v>25</v>
      </c>
      <c r="M49" s="64">
        <v>22</v>
      </c>
      <c r="N49" s="64">
        <v>3</v>
      </c>
      <c r="O49" s="65">
        <v>3</v>
      </c>
      <c r="P49" s="48"/>
      <c r="Q49" s="48"/>
      <c r="R49" s="48"/>
      <c r="S49" s="48"/>
      <c r="T49" s="48"/>
      <c r="U49" s="48"/>
    </row>
    <row r="50" spans="1:21" ht="30.75" customHeight="1" x14ac:dyDescent="0.15">
      <c r="A50" s="48"/>
      <c r="B50" s="1214"/>
      <c r="C50" s="1215"/>
      <c r="D50" s="62"/>
      <c r="E50" s="1191" t="s">
        <v>17</v>
      </c>
      <c r="F50" s="1191"/>
      <c r="G50" s="1191"/>
      <c r="H50" s="1191"/>
      <c r="I50" s="1191"/>
      <c r="J50" s="1192"/>
      <c r="K50" s="63">
        <v>359</v>
      </c>
      <c r="L50" s="64">
        <v>369</v>
      </c>
      <c r="M50" s="64">
        <v>374</v>
      </c>
      <c r="N50" s="64">
        <v>472</v>
      </c>
      <c r="O50" s="65">
        <v>665</v>
      </c>
      <c r="P50" s="48"/>
      <c r="Q50" s="48"/>
      <c r="R50" s="48"/>
      <c r="S50" s="48"/>
      <c r="T50" s="48"/>
      <c r="U50" s="48"/>
    </row>
    <row r="51" spans="1:21" ht="30.75" customHeight="1" x14ac:dyDescent="0.15">
      <c r="A51" s="48"/>
      <c r="B51" s="1216"/>
      <c r="C51" s="1217"/>
      <c r="D51" s="66"/>
      <c r="E51" s="1191" t="s">
        <v>18</v>
      </c>
      <c r="F51" s="1191"/>
      <c r="G51" s="1191"/>
      <c r="H51" s="1191"/>
      <c r="I51" s="1191"/>
      <c r="J51" s="1192"/>
      <c r="K51" s="63" t="s">
        <v>517</v>
      </c>
      <c r="L51" s="64" t="s">
        <v>517</v>
      </c>
      <c r="M51" s="64" t="s">
        <v>517</v>
      </c>
      <c r="N51" s="64" t="s">
        <v>517</v>
      </c>
      <c r="O51" s="65" t="s">
        <v>517</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5000</v>
      </c>
      <c r="L52" s="64">
        <v>4805</v>
      </c>
      <c r="M52" s="64">
        <v>4586</v>
      </c>
      <c r="N52" s="64">
        <v>4054</v>
      </c>
      <c r="O52" s="65">
        <v>3845</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1842</v>
      </c>
      <c r="L53" s="69">
        <v>1450</v>
      </c>
      <c r="M53" s="69">
        <v>1243</v>
      </c>
      <c r="N53" s="69">
        <v>1305</v>
      </c>
      <c r="O53" s="70">
        <v>1997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573</v>
      </c>
      <c r="P56" s="48"/>
      <c r="Q56" s="48"/>
      <c r="R56" s="48"/>
      <c r="S56" s="48"/>
      <c r="T56" s="48"/>
      <c r="U56" s="48"/>
    </row>
    <row r="57" spans="1:21" ht="31.5" customHeight="1" thickBot="1" x14ac:dyDescent="0.2">
      <c r="A57" s="48"/>
      <c r="B57" s="76"/>
      <c r="C57" s="77"/>
      <c r="D57" s="77"/>
      <c r="E57" s="78"/>
      <c r="F57" s="78"/>
      <c r="G57" s="78"/>
      <c r="H57" s="78"/>
      <c r="I57" s="78"/>
      <c r="J57" s="79" t="s">
        <v>2</v>
      </c>
      <c r="K57" s="80" t="s">
        <v>574</v>
      </c>
      <c r="L57" s="81" t="s">
        <v>575</v>
      </c>
      <c r="M57" s="81" t="s">
        <v>576</v>
      </c>
      <c r="N57" s="81" t="s">
        <v>577</v>
      </c>
      <c r="O57" s="82" t="s">
        <v>578</v>
      </c>
      <c r="P57" s="48"/>
      <c r="Q57" s="48"/>
      <c r="R57" s="48"/>
      <c r="S57" s="48"/>
      <c r="T57" s="48"/>
      <c r="U57" s="48"/>
    </row>
    <row r="58" spans="1:21" ht="31.5" customHeight="1" x14ac:dyDescent="0.15">
      <c r="B58" s="1197" t="s">
        <v>26</v>
      </c>
      <c r="C58" s="1198"/>
      <c r="D58" s="1203" t="s">
        <v>27</v>
      </c>
      <c r="E58" s="1204"/>
      <c r="F58" s="1204"/>
      <c r="G58" s="1204"/>
      <c r="H58" s="1204"/>
      <c r="I58" s="1204"/>
      <c r="J58" s="1205"/>
      <c r="K58" s="83"/>
      <c r="L58" s="84"/>
      <c r="M58" s="84"/>
      <c r="N58" s="84"/>
      <c r="O58" s="85"/>
    </row>
    <row r="59" spans="1:21" ht="31.5" customHeight="1" x14ac:dyDescent="0.15">
      <c r="B59" s="1199"/>
      <c r="C59" s="1200"/>
      <c r="D59" s="1206" t="s">
        <v>28</v>
      </c>
      <c r="E59" s="1207"/>
      <c r="F59" s="1207"/>
      <c r="G59" s="1207"/>
      <c r="H59" s="1207"/>
      <c r="I59" s="1207"/>
      <c r="J59" s="1208"/>
      <c r="K59" s="86"/>
      <c r="L59" s="87"/>
      <c r="M59" s="87"/>
      <c r="N59" s="87"/>
      <c r="O59" s="88"/>
    </row>
    <row r="60" spans="1:21" ht="31.5" customHeight="1" thickBot="1" x14ac:dyDescent="0.2">
      <c r="B60" s="1201"/>
      <c r="C60" s="1202"/>
      <c r="D60" s="1209" t="s">
        <v>29</v>
      </c>
      <c r="E60" s="1210"/>
      <c r="F60" s="1210"/>
      <c r="G60" s="1210"/>
      <c r="H60" s="1210"/>
      <c r="I60" s="1210"/>
      <c r="J60" s="1211"/>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cqnwzXtrNpNKzSSiYcIHCBipVs8CjgKvQDT9A2c95PF+Tm8R1WcG2e5hnzvvcrATfzcDZbvNYoDncBBiwcs/BQ==" saltValue="D7Jcu3UNJn4mrYFoZfFIN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43"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558</v>
      </c>
      <c r="J40" s="103" t="s">
        <v>559</v>
      </c>
      <c r="K40" s="103" t="s">
        <v>560</v>
      </c>
      <c r="L40" s="103" t="s">
        <v>561</v>
      </c>
      <c r="M40" s="104" t="s">
        <v>562</v>
      </c>
    </row>
    <row r="41" spans="2:13" ht="27.75" customHeight="1" x14ac:dyDescent="0.15">
      <c r="B41" s="1232" t="s">
        <v>32</v>
      </c>
      <c r="C41" s="1233"/>
      <c r="D41" s="105"/>
      <c r="E41" s="1234" t="s">
        <v>33</v>
      </c>
      <c r="F41" s="1234"/>
      <c r="G41" s="1234"/>
      <c r="H41" s="1235"/>
      <c r="I41" s="355">
        <v>52638</v>
      </c>
      <c r="J41" s="356">
        <v>50532</v>
      </c>
      <c r="K41" s="356">
        <v>53322</v>
      </c>
      <c r="L41" s="356">
        <v>52013</v>
      </c>
      <c r="M41" s="357">
        <v>50264</v>
      </c>
    </row>
    <row r="42" spans="2:13" ht="27.75" customHeight="1" x14ac:dyDescent="0.15">
      <c r="B42" s="1222"/>
      <c r="C42" s="1223"/>
      <c r="D42" s="106"/>
      <c r="E42" s="1226" t="s">
        <v>34</v>
      </c>
      <c r="F42" s="1226"/>
      <c r="G42" s="1226"/>
      <c r="H42" s="1227"/>
      <c r="I42" s="358">
        <v>5743</v>
      </c>
      <c r="J42" s="359">
        <v>5074</v>
      </c>
      <c r="K42" s="359">
        <v>4051</v>
      </c>
      <c r="L42" s="359">
        <v>3357</v>
      </c>
      <c r="M42" s="360">
        <v>2692</v>
      </c>
    </row>
    <row r="43" spans="2:13" ht="27.75" customHeight="1" x14ac:dyDescent="0.15">
      <c r="B43" s="1222"/>
      <c r="C43" s="1223"/>
      <c r="D43" s="106"/>
      <c r="E43" s="1226" t="s">
        <v>35</v>
      </c>
      <c r="F43" s="1226"/>
      <c r="G43" s="1226"/>
      <c r="H43" s="1227"/>
      <c r="I43" s="358">
        <v>9552</v>
      </c>
      <c r="J43" s="359">
        <v>10334</v>
      </c>
      <c r="K43" s="359">
        <v>10835</v>
      </c>
      <c r="L43" s="359">
        <v>10006</v>
      </c>
      <c r="M43" s="360">
        <v>9164</v>
      </c>
    </row>
    <row r="44" spans="2:13" ht="27.75" customHeight="1" x14ac:dyDescent="0.15">
      <c r="B44" s="1222"/>
      <c r="C44" s="1223"/>
      <c r="D44" s="106"/>
      <c r="E44" s="1226" t="s">
        <v>36</v>
      </c>
      <c r="F44" s="1226"/>
      <c r="G44" s="1226"/>
      <c r="H44" s="1227"/>
      <c r="I44" s="358">
        <v>73</v>
      </c>
      <c r="J44" s="359">
        <v>49</v>
      </c>
      <c r="K44" s="359">
        <v>27</v>
      </c>
      <c r="L44" s="359">
        <v>25</v>
      </c>
      <c r="M44" s="360">
        <v>22</v>
      </c>
    </row>
    <row r="45" spans="2:13" ht="27.75" customHeight="1" x14ac:dyDescent="0.15">
      <c r="B45" s="1222"/>
      <c r="C45" s="1223"/>
      <c r="D45" s="106"/>
      <c r="E45" s="1226" t="s">
        <v>37</v>
      </c>
      <c r="F45" s="1226"/>
      <c r="G45" s="1226"/>
      <c r="H45" s="1227"/>
      <c r="I45" s="358">
        <v>4500</v>
      </c>
      <c r="J45" s="359">
        <v>4723</v>
      </c>
      <c r="K45" s="359">
        <v>4611</v>
      </c>
      <c r="L45" s="359">
        <v>4462</v>
      </c>
      <c r="M45" s="360">
        <v>4086</v>
      </c>
    </row>
    <row r="46" spans="2:13" ht="27.75" customHeight="1" x14ac:dyDescent="0.15">
      <c r="B46" s="1222"/>
      <c r="C46" s="1223"/>
      <c r="D46" s="107"/>
      <c r="E46" s="1226" t="s">
        <v>38</v>
      </c>
      <c r="F46" s="1226"/>
      <c r="G46" s="1226"/>
      <c r="H46" s="1227"/>
      <c r="I46" s="358">
        <v>11</v>
      </c>
      <c r="J46" s="359">
        <v>60</v>
      </c>
      <c r="K46" s="359">
        <v>56</v>
      </c>
      <c r="L46" s="359">
        <v>52</v>
      </c>
      <c r="M46" s="360">
        <v>49</v>
      </c>
    </row>
    <row r="47" spans="2:13" ht="27.75" customHeight="1" x14ac:dyDescent="0.15">
      <c r="B47" s="1222"/>
      <c r="C47" s="1223"/>
      <c r="D47" s="108"/>
      <c r="E47" s="1236" t="s">
        <v>39</v>
      </c>
      <c r="F47" s="1237"/>
      <c r="G47" s="1237"/>
      <c r="H47" s="1238"/>
      <c r="I47" s="358" t="s">
        <v>517</v>
      </c>
      <c r="J47" s="359" t="s">
        <v>517</v>
      </c>
      <c r="K47" s="359" t="s">
        <v>517</v>
      </c>
      <c r="L47" s="359" t="s">
        <v>517</v>
      </c>
      <c r="M47" s="360" t="s">
        <v>517</v>
      </c>
    </row>
    <row r="48" spans="2:13" ht="27.75" customHeight="1" x14ac:dyDescent="0.15">
      <c r="B48" s="1222"/>
      <c r="C48" s="1223"/>
      <c r="D48" s="106"/>
      <c r="E48" s="1226" t="s">
        <v>40</v>
      </c>
      <c r="F48" s="1226"/>
      <c r="G48" s="1226"/>
      <c r="H48" s="1227"/>
      <c r="I48" s="358" t="s">
        <v>517</v>
      </c>
      <c r="J48" s="359" t="s">
        <v>517</v>
      </c>
      <c r="K48" s="359" t="s">
        <v>517</v>
      </c>
      <c r="L48" s="359" t="s">
        <v>517</v>
      </c>
      <c r="M48" s="360" t="s">
        <v>517</v>
      </c>
    </row>
    <row r="49" spans="2:13" ht="27.75" customHeight="1" x14ac:dyDescent="0.15">
      <c r="B49" s="1224"/>
      <c r="C49" s="1225"/>
      <c r="D49" s="106"/>
      <c r="E49" s="1226" t="s">
        <v>41</v>
      </c>
      <c r="F49" s="1226"/>
      <c r="G49" s="1226"/>
      <c r="H49" s="1227"/>
      <c r="I49" s="358" t="s">
        <v>517</v>
      </c>
      <c r="J49" s="359" t="s">
        <v>517</v>
      </c>
      <c r="K49" s="359" t="s">
        <v>517</v>
      </c>
      <c r="L49" s="359" t="s">
        <v>517</v>
      </c>
      <c r="M49" s="360" t="s">
        <v>517</v>
      </c>
    </row>
    <row r="50" spans="2:13" ht="27.75" customHeight="1" x14ac:dyDescent="0.15">
      <c r="B50" s="1220" t="s">
        <v>42</v>
      </c>
      <c r="C50" s="1221"/>
      <c r="D50" s="109"/>
      <c r="E50" s="1226" t="s">
        <v>43</v>
      </c>
      <c r="F50" s="1226"/>
      <c r="G50" s="1226"/>
      <c r="H50" s="1227"/>
      <c r="I50" s="358">
        <v>14166</v>
      </c>
      <c r="J50" s="359">
        <v>14506</v>
      </c>
      <c r="K50" s="359">
        <v>15028</v>
      </c>
      <c r="L50" s="359">
        <v>16530</v>
      </c>
      <c r="M50" s="360">
        <v>20395</v>
      </c>
    </row>
    <row r="51" spans="2:13" ht="27.75" customHeight="1" x14ac:dyDescent="0.15">
      <c r="B51" s="1222"/>
      <c r="C51" s="1223"/>
      <c r="D51" s="106"/>
      <c r="E51" s="1226" t="s">
        <v>44</v>
      </c>
      <c r="F51" s="1226"/>
      <c r="G51" s="1226"/>
      <c r="H51" s="1227"/>
      <c r="I51" s="358">
        <v>14919</v>
      </c>
      <c r="J51" s="359">
        <v>15613</v>
      </c>
      <c r="K51" s="359">
        <v>15092</v>
      </c>
      <c r="L51" s="359">
        <v>15500</v>
      </c>
      <c r="M51" s="360">
        <v>13698</v>
      </c>
    </row>
    <row r="52" spans="2:13" ht="27.75" customHeight="1" x14ac:dyDescent="0.15">
      <c r="B52" s="1224"/>
      <c r="C52" s="1225"/>
      <c r="D52" s="106"/>
      <c r="E52" s="1226" t="s">
        <v>45</v>
      </c>
      <c r="F52" s="1226"/>
      <c r="G52" s="1226"/>
      <c r="H52" s="1227"/>
      <c r="I52" s="358">
        <v>24288</v>
      </c>
      <c r="J52" s="359">
        <v>23090</v>
      </c>
      <c r="K52" s="359">
        <v>21905</v>
      </c>
      <c r="L52" s="359">
        <v>20272</v>
      </c>
      <c r="M52" s="360">
        <v>16785</v>
      </c>
    </row>
    <row r="53" spans="2:13" ht="27.75" customHeight="1" thickBot="1" x14ac:dyDescent="0.2">
      <c r="B53" s="1228" t="s">
        <v>46</v>
      </c>
      <c r="C53" s="1229"/>
      <c r="D53" s="110"/>
      <c r="E53" s="1230" t="s">
        <v>47</v>
      </c>
      <c r="F53" s="1230"/>
      <c r="G53" s="1230"/>
      <c r="H53" s="1231"/>
      <c r="I53" s="361">
        <v>19144</v>
      </c>
      <c r="J53" s="362">
        <v>17564</v>
      </c>
      <c r="K53" s="362">
        <v>20878</v>
      </c>
      <c r="L53" s="362">
        <v>17614</v>
      </c>
      <c r="M53" s="363">
        <v>15400</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1PSNQOZPcpzskhnH0ohhwehgqvnK0Ymi55ESsBoWAwkAF0PNE+SzRpWON1+xv2atpphBDjYz68R6J0mSeSE5w==" saltValue="0Fm902q/BnchssFefaTq8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55" zoomScale="70" zoomScaleNormal="70" zoomScaleSheetLayoutView="100" workbookViewId="0">
      <selection activeCell="F58" sqref="F58:H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560</v>
      </c>
      <c r="G54" s="119" t="s">
        <v>561</v>
      </c>
      <c r="H54" s="120" t="s">
        <v>562</v>
      </c>
    </row>
    <row r="55" spans="2:8" ht="52.5" customHeight="1" x14ac:dyDescent="0.15">
      <c r="B55" s="121"/>
      <c r="C55" s="1247" t="s">
        <v>50</v>
      </c>
      <c r="D55" s="1247"/>
      <c r="E55" s="1248"/>
      <c r="F55" s="122">
        <v>7771</v>
      </c>
      <c r="G55" s="122">
        <v>8943</v>
      </c>
      <c r="H55" s="123">
        <v>12135</v>
      </c>
    </row>
    <row r="56" spans="2:8" ht="52.5" customHeight="1" x14ac:dyDescent="0.15">
      <c r="B56" s="124"/>
      <c r="C56" s="1249" t="s">
        <v>51</v>
      </c>
      <c r="D56" s="1249"/>
      <c r="E56" s="1250"/>
      <c r="F56" s="125">
        <v>1706</v>
      </c>
      <c r="G56" s="125">
        <v>2106</v>
      </c>
      <c r="H56" s="126">
        <v>2438</v>
      </c>
    </row>
    <row r="57" spans="2:8" ht="53.25" customHeight="1" x14ac:dyDescent="0.15">
      <c r="B57" s="124"/>
      <c r="C57" s="1251" t="s">
        <v>52</v>
      </c>
      <c r="D57" s="1251"/>
      <c r="E57" s="1252"/>
      <c r="F57" s="127">
        <v>4071</v>
      </c>
      <c r="G57" s="127">
        <v>3994</v>
      </c>
      <c r="H57" s="128">
        <v>4114</v>
      </c>
    </row>
    <row r="58" spans="2:8" ht="45.75" customHeight="1" x14ac:dyDescent="0.15">
      <c r="B58" s="129"/>
      <c r="C58" s="1239" t="s">
        <v>587</v>
      </c>
      <c r="D58" s="1240"/>
      <c r="E58" s="1241"/>
      <c r="F58" s="130">
        <v>2484</v>
      </c>
      <c r="G58" s="130">
        <v>2339</v>
      </c>
      <c r="H58" s="131">
        <v>2399</v>
      </c>
    </row>
    <row r="59" spans="2:8" ht="45.75" customHeight="1" x14ac:dyDescent="0.15">
      <c r="B59" s="129"/>
      <c r="C59" s="1239" t="s">
        <v>588</v>
      </c>
      <c r="D59" s="1240"/>
      <c r="E59" s="1241"/>
      <c r="F59" s="130">
        <v>275</v>
      </c>
      <c r="G59" s="130">
        <v>276</v>
      </c>
      <c r="H59" s="131">
        <v>278</v>
      </c>
    </row>
    <row r="60" spans="2:8" ht="45.75" customHeight="1" x14ac:dyDescent="0.15">
      <c r="B60" s="129"/>
      <c r="C60" s="1239" t="s">
        <v>589</v>
      </c>
      <c r="D60" s="1240"/>
      <c r="E60" s="1241"/>
      <c r="F60" s="130">
        <v>238</v>
      </c>
      <c r="G60" s="130">
        <v>238</v>
      </c>
      <c r="H60" s="131">
        <v>238</v>
      </c>
    </row>
    <row r="61" spans="2:8" ht="45.75" customHeight="1" x14ac:dyDescent="0.15">
      <c r="B61" s="129"/>
      <c r="C61" s="1239" t="s">
        <v>590</v>
      </c>
      <c r="D61" s="1240"/>
      <c r="E61" s="1241"/>
      <c r="F61" s="130">
        <v>155</v>
      </c>
      <c r="G61" s="130">
        <v>186</v>
      </c>
      <c r="H61" s="131">
        <v>212</v>
      </c>
    </row>
    <row r="62" spans="2:8" ht="45.75" customHeight="1" thickBot="1" x14ac:dyDescent="0.2">
      <c r="B62" s="132"/>
      <c r="C62" s="1242" t="s">
        <v>591</v>
      </c>
      <c r="D62" s="1243"/>
      <c r="E62" s="1244"/>
      <c r="F62" s="133">
        <v>195</v>
      </c>
      <c r="G62" s="133">
        <v>195</v>
      </c>
      <c r="H62" s="134">
        <v>195</v>
      </c>
    </row>
    <row r="63" spans="2:8" ht="52.5" customHeight="1" thickBot="1" x14ac:dyDescent="0.2">
      <c r="B63" s="135"/>
      <c r="C63" s="1245" t="s">
        <v>53</v>
      </c>
      <c r="D63" s="1245"/>
      <c r="E63" s="1246"/>
      <c r="F63" s="136">
        <v>13548</v>
      </c>
      <c r="G63" s="136">
        <v>15043</v>
      </c>
      <c r="H63" s="137">
        <v>18688</v>
      </c>
    </row>
    <row r="64" spans="2:8" x14ac:dyDescent="0.15"/>
  </sheetData>
  <sheetProtection algorithmName="SHA-512" hashValue="Nn5FgsRu+qvmnpeOTeFKCyjwncdGLjA8GvIV9phfoxjb33c4QSyjXNNBFW8APFK+6mDsyP/jJrTKGvXJmjqw3g==" saltValue="2jQFo1y1wnI6jKNOThIyZ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89F20-B3BE-4D64-964A-39C646013A0D}">
  <sheetPr>
    <pageSetUpPr fitToPage="1"/>
  </sheetPr>
  <dimension ref="A1:DE85"/>
  <sheetViews>
    <sheetView showGridLines="0" topLeftCell="A31" zoomScaleNormal="100" zoomScaleSheetLayoutView="55" workbookViewId="0">
      <selection activeCell="AN73" sqref="AN73:BA76"/>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592</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593</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5" t="s">
        <v>594</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x14ac:dyDescent="0.15">
      <c r="B44" s="372"/>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x14ac:dyDescent="0.15">
      <c r="B45" s="372"/>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x14ac:dyDescent="0.15">
      <c r="B46" s="372"/>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x14ac:dyDescent="0.15">
      <c r="B47" s="372"/>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595</v>
      </c>
    </row>
    <row r="50" spans="1:109" x14ac:dyDescent="0.15">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558</v>
      </c>
      <c r="BQ50" s="1258"/>
      <c r="BR50" s="1258"/>
      <c r="BS50" s="1258"/>
      <c r="BT50" s="1258"/>
      <c r="BU50" s="1258"/>
      <c r="BV50" s="1258"/>
      <c r="BW50" s="1258"/>
      <c r="BX50" s="1258" t="s">
        <v>559</v>
      </c>
      <c r="BY50" s="1258"/>
      <c r="BZ50" s="1258"/>
      <c r="CA50" s="1258"/>
      <c r="CB50" s="1258"/>
      <c r="CC50" s="1258"/>
      <c r="CD50" s="1258"/>
      <c r="CE50" s="1258"/>
      <c r="CF50" s="1258" t="s">
        <v>560</v>
      </c>
      <c r="CG50" s="1258"/>
      <c r="CH50" s="1258"/>
      <c r="CI50" s="1258"/>
      <c r="CJ50" s="1258"/>
      <c r="CK50" s="1258"/>
      <c r="CL50" s="1258"/>
      <c r="CM50" s="1258"/>
      <c r="CN50" s="1258" t="s">
        <v>561</v>
      </c>
      <c r="CO50" s="1258"/>
      <c r="CP50" s="1258"/>
      <c r="CQ50" s="1258"/>
      <c r="CR50" s="1258"/>
      <c r="CS50" s="1258"/>
      <c r="CT50" s="1258"/>
      <c r="CU50" s="1258"/>
      <c r="CV50" s="1258" t="s">
        <v>562</v>
      </c>
      <c r="CW50" s="1258"/>
      <c r="CX50" s="1258"/>
      <c r="CY50" s="1258"/>
      <c r="CZ50" s="1258"/>
      <c r="DA50" s="1258"/>
      <c r="DB50" s="1258"/>
      <c r="DC50" s="1258"/>
    </row>
    <row r="51" spans="1:109" ht="13.5" customHeight="1" x14ac:dyDescent="0.15">
      <c r="B51" s="372"/>
      <c r="G51" s="1261"/>
      <c r="H51" s="1261"/>
      <c r="I51" s="1274"/>
      <c r="J51" s="1274"/>
      <c r="K51" s="1260"/>
      <c r="L51" s="1260"/>
      <c r="M51" s="1260"/>
      <c r="N51" s="1260"/>
      <c r="AM51" s="381"/>
      <c r="AN51" s="1256" t="s">
        <v>596</v>
      </c>
      <c r="AO51" s="1256"/>
      <c r="AP51" s="1256"/>
      <c r="AQ51" s="1256"/>
      <c r="AR51" s="1256"/>
      <c r="AS51" s="1256"/>
      <c r="AT51" s="1256"/>
      <c r="AU51" s="1256"/>
      <c r="AV51" s="1256"/>
      <c r="AW51" s="1256"/>
      <c r="AX51" s="1256"/>
      <c r="AY51" s="1256"/>
      <c r="AZ51" s="1256"/>
      <c r="BA51" s="1256"/>
      <c r="BB51" s="1256" t="s">
        <v>597</v>
      </c>
      <c r="BC51" s="1256"/>
      <c r="BD51" s="1256"/>
      <c r="BE51" s="1256"/>
      <c r="BF51" s="1256"/>
      <c r="BG51" s="1256"/>
      <c r="BH51" s="1256"/>
      <c r="BI51" s="1256"/>
      <c r="BJ51" s="1256"/>
      <c r="BK51" s="1256"/>
      <c r="BL51" s="1256"/>
      <c r="BM51" s="1256"/>
      <c r="BN51" s="1256"/>
      <c r="BO51" s="1256"/>
      <c r="BP51" s="1253">
        <v>97</v>
      </c>
      <c r="BQ51" s="1253"/>
      <c r="BR51" s="1253"/>
      <c r="BS51" s="1253"/>
      <c r="BT51" s="1253"/>
      <c r="BU51" s="1253"/>
      <c r="BV51" s="1253"/>
      <c r="BW51" s="1253"/>
      <c r="BX51" s="1253">
        <v>85.5</v>
      </c>
      <c r="BY51" s="1253"/>
      <c r="BZ51" s="1253"/>
      <c r="CA51" s="1253"/>
      <c r="CB51" s="1253"/>
      <c r="CC51" s="1253"/>
      <c r="CD51" s="1253"/>
      <c r="CE51" s="1253"/>
      <c r="CF51" s="1253">
        <v>97.7</v>
      </c>
      <c r="CG51" s="1253"/>
      <c r="CH51" s="1253"/>
      <c r="CI51" s="1253"/>
      <c r="CJ51" s="1253"/>
      <c r="CK51" s="1253"/>
      <c r="CL51" s="1253"/>
      <c r="CM51" s="1253"/>
      <c r="CN51" s="1253">
        <v>83.4</v>
      </c>
      <c r="CO51" s="1253"/>
      <c r="CP51" s="1253"/>
      <c r="CQ51" s="1253"/>
      <c r="CR51" s="1253"/>
      <c r="CS51" s="1253"/>
      <c r="CT51" s="1253"/>
      <c r="CU51" s="1253"/>
      <c r="CV51" s="1253">
        <v>67.8</v>
      </c>
      <c r="CW51" s="1253"/>
      <c r="CX51" s="1253"/>
      <c r="CY51" s="1253"/>
      <c r="CZ51" s="1253"/>
      <c r="DA51" s="1253"/>
      <c r="DB51" s="1253"/>
      <c r="DC51" s="1253"/>
    </row>
    <row r="52" spans="1:109" x14ac:dyDescent="0.15">
      <c r="B52" s="372"/>
      <c r="G52" s="1261"/>
      <c r="H52" s="1261"/>
      <c r="I52" s="1274"/>
      <c r="J52" s="1274"/>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x14ac:dyDescent="0.15">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598</v>
      </c>
      <c r="BC53" s="1256"/>
      <c r="BD53" s="1256"/>
      <c r="BE53" s="1256"/>
      <c r="BF53" s="1256"/>
      <c r="BG53" s="1256"/>
      <c r="BH53" s="1256"/>
      <c r="BI53" s="1256"/>
      <c r="BJ53" s="1256"/>
      <c r="BK53" s="1256"/>
      <c r="BL53" s="1256"/>
      <c r="BM53" s="1256"/>
      <c r="BN53" s="1256"/>
      <c r="BO53" s="1256"/>
      <c r="BP53" s="1253">
        <v>63.9</v>
      </c>
      <c r="BQ53" s="1253"/>
      <c r="BR53" s="1253"/>
      <c r="BS53" s="1253"/>
      <c r="BT53" s="1253"/>
      <c r="BU53" s="1253"/>
      <c r="BV53" s="1253"/>
      <c r="BW53" s="1253"/>
      <c r="BX53" s="1253">
        <v>64.900000000000006</v>
      </c>
      <c r="BY53" s="1253"/>
      <c r="BZ53" s="1253"/>
      <c r="CA53" s="1253"/>
      <c r="CB53" s="1253"/>
      <c r="CC53" s="1253"/>
      <c r="CD53" s="1253"/>
      <c r="CE53" s="1253"/>
      <c r="CF53" s="1253">
        <v>63.3</v>
      </c>
      <c r="CG53" s="1253"/>
      <c r="CH53" s="1253"/>
      <c r="CI53" s="1253"/>
      <c r="CJ53" s="1253"/>
      <c r="CK53" s="1253"/>
      <c r="CL53" s="1253"/>
      <c r="CM53" s="1253"/>
      <c r="CN53" s="1253">
        <v>64.3</v>
      </c>
      <c r="CO53" s="1253"/>
      <c r="CP53" s="1253"/>
      <c r="CQ53" s="1253"/>
      <c r="CR53" s="1253"/>
      <c r="CS53" s="1253"/>
      <c r="CT53" s="1253"/>
      <c r="CU53" s="1253"/>
      <c r="CV53" s="1253">
        <v>64.900000000000006</v>
      </c>
      <c r="CW53" s="1253"/>
      <c r="CX53" s="1253"/>
      <c r="CY53" s="1253"/>
      <c r="CZ53" s="1253"/>
      <c r="DA53" s="1253"/>
      <c r="DB53" s="1253"/>
      <c r="DC53" s="1253"/>
    </row>
    <row r="54" spans="1:109" x14ac:dyDescent="0.15">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x14ac:dyDescent="0.15">
      <c r="A55" s="380"/>
      <c r="B55" s="372"/>
      <c r="G55" s="1259"/>
      <c r="H55" s="1259"/>
      <c r="I55" s="1259"/>
      <c r="J55" s="1259"/>
      <c r="K55" s="1260"/>
      <c r="L55" s="1260"/>
      <c r="M55" s="1260"/>
      <c r="N55" s="1260"/>
      <c r="AN55" s="1258" t="s">
        <v>599</v>
      </c>
      <c r="AO55" s="1258"/>
      <c r="AP55" s="1258"/>
      <c r="AQ55" s="1258"/>
      <c r="AR55" s="1258"/>
      <c r="AS55" s="1258"/>
      <c r="AT55" s="1258"/>
      <c r="AU55" s="1258"/>
      <c r="AV55" s="1258"/>
      <c r="AW55" s="1258"/>
      <c r="AX55" s="1258"/>
      <c r="AY55" s="1258"/>
      <c r="AZ55" s="1258"/>
      <c r="BA55" s="1258"/>
      <c r="BB55" s="1256" t="s">
        <v>597</v>
      </c>
      <c r="BC55" s="1256"/>
      <c r="BD55" s="1256"/>
      <c r="BE55" s="1256"/>
      <c r="BF55" s="1256"/>
      <c r="BG55" s="1256"/>
      <c r="BH55" s="1256"/>
      <c r="BI55" s="1256"/>
      <c r="BJ55" s="1256"/>
      <c r="BK55" s="1256"/>
      <c r="BL55" s="1256"/>
      <c r="BM55" s="1256"/>
      <c r="BN55" s="1256"/>
      <c r="BO55" s="1256"/>
      <c r="BP55" s="1253">
        <v>24.2</v>
      </c>
      <c r="BQ55" s="1253"/>
      <c r="BR55" s="1253"/>
      <c r="BS55" s="1253"/>
      <c r="BT55" s="1253"/>
      <c r="BU55" s="1253"/>
      <c r="BV55" s="1253"/>
      <c r="BW55" s="1253"/>
      <c r="BX55" s="1253">
        <v>22.1</v>
      </c>
      <c r="BY55" s="1253"/>
      <c r="BZ55" s="1253"/>
      <c r="CA55" s="1253"/>
      <c r="CB55" s="1253"/>
      <c r="CC55" s="1253"/>
      <c r="CD55" s="1253"/>
      <c r="CE55" s="1253"/>
      <c r="CF55" s="1253">
        <v>20.399999999999999</v>
      </c>
      <c r="CG55" s="1253"/>
      <c r="CH55" s="1253"/>
      <c r="CI55" s="1253"/>
      <c r="CJ55" s="1253"/>
      <c r="CK55" s="1253"/>
      <c r="CL55" s="1253"/>
      <c r="CM55" s="1253"/>
      <c r="CN55" s="1253">
        <v>11.2</v>
      </c>
      <c r="CO55" s="1253"/>
      <c r="CP55" s="1253"/>
      <c r="CQ55" s="1253"/>
      <c r="CR55" s="1253"/>
      <c r="CS55" s="1253"/>
      <c r="CT55" s="1253"/>
      <c r="CU55" s="1253"/>
      <c r="CV55" s="1253">
        <v>4.5999999999999996</v>
      </c>
      <c r="CW55" s="1253"/>
      <c r="CX55" s="1253"/>
      <c r="CY55" s="1253"/>
      <c r="CZ55" s="1253"/>
      <c r="DA55" s="1253"/>
      <c r="DB55" s="1253"/>
      <c r="DC55" s="1253"/>
    </row>
    <row r="56" spans="1:109" x14ac:dyDescent="0.15">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x14ac:dyDescent="0.15">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598</v>
      </c>
      <c r="BC57" s="1256"/>
      <c r="BD57" s="1256"/>
      <c r="BE57" s="1256"/>
      <c r="BF57" s="1256"/>
      <c r="BG57" s="1256"/>
      <c r="BH57" s="1256"/>
      <c r="BI57" s="1256"/>
      <c r="BJ57" s="1256"/>
      <c r="BK57" s="1256"/>
      <c r="BL57" s="1256"/>
      <c r="BM57" s="1256"/>
      <c r="BN57" s="1256"/>
      <c r="BO57" s="1256"/>
      <c r="BP57" s="1253">
        <v>60.1</v>
      </c>
      <c r="BQ57" s="1253"/>
      <c r="BR57" s="1253"/>
      <c r="BS57" s="1253"/>
      <c r="BT57" s="1253"/>
      <c r="BU57" s="1253"/>
      <c r="BV57" s="1253"/>
      <c r="BW57" s="1253"/>
      <c r="BX57" s="1253">
        <v>61.5</v>
      </c>
      <c r="BY57" s="1253"/>
      <c r="BZ57" s="1253"/>
      <c r="CA57" s="1253"/>
      <c r="CB57" s="1253"/>
      <c r="CC57" s="1253"/>
      <c r="CD57" s="1253"/>
      <c r="CE57" s="1253"/>
      <c r="CF57" s="1253">
        <v>63</v>
      </c>
      <c r="CG57" s="1253"/>
      <c r="CH57" s="1253"/>
      <c r="CI57" s="1253"/>
      <c r="CJ57" s="1253"/>
      <c r="CK57" s="1253"/>
      <c r="CL57" s="1253"/>
      <c r="CM57" s="1253"/>
      <c r="CN57" s="1253">
        <v>63.7</v>
      </c>
      <c r="CO57" s="1253"/>
      <c r="CP57" s="1253"/>
      <c r="CQ57" s="1253"/>
      <c r="CR57" s="1253"/>
      <c r="CS57" s="1253"/>
      <c r="CT57" s="1253"/>
      <c r="CU57" s="1253"/>
      <c r="CV57" s="1253">
        <v>64.099999999999994</v>
      </c>
      <c r="CW57" s="1253"/>
      <c r="CX57" s="1253"/>
      <c r="CY57" s="1253"/>
      <c r="CZ57" s="1253"/>
      <c r="DA57" s="1253"/>
      <c r="DB57" s="1253"/>
      <c r="DC57" s="1253"/>
      <c r="DD57" s="385"/>
      <c r="DE57" s="384"/>
    </row>
    <row r="58" spans="1:109" s="380" customFormat="1" x14ac:dyDescent="0.15">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600</v>
      </c>
    </row>
    <row r="64" spans="1:109" x14ac:dyDescent="0.15">
      <c r="B64" s="372"/>
      <c r="G64" s="379"/>
      <c r="I64" s="392"/>
      <c r="J64" s="392"/>
      <c r="K64" s="392"/>
      <c r="L64" s="392"/>
      <c r="M64" s="392"/>
      <c r="N64" s="393"/>
      <c r="AM64" s="379"/>
      <c r="AN64" s="379" t="s">
        <v>593</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5" t="s">
        <v>601</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x14ac:dyDescent="0.15">
      <c r="B66" s="37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x14ac:dyDescent="0.15">
      <c r="B67" s="37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x14ac:dyDescent="0.15">
      <c r="B68" s="37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x14ac:dyDescent="0.15">
      <c r="B69" s="37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595</v>
      </c>
    </row>
    <row r="72" spans="2:107" x14ac:dyDescent="0.15">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558</v>
      </c>
      <c r="BQ72" s="1258"/>
      <c r="BR72" s="1258"/>
      <c r="BS72" s="1258"/>
      <c r="BT72" s="1258"/>
      <c r="BU72" s="1258"/>
      <c r="BV72" s="1258"/>
      <c r="BW72" s="1258"/>
      <c r="BX72" s="1258" t="s">
        <v>559</v>
      </c>
      <c r="BY72" s="1258"/>
      <c r="BZ72" s="1258"/>
      <c r="CA72" s="1258"/>
      <c r="CB72" s="1258"/>
      <c r="CC72" s="1258"/>
      <c r="CD72" s="1258"/>
      <c r="CE72" s="1258"/>
      <c r="CF72" s="1258" t="s">
        <v>560</v>
      </c>
      <c r="CG72" s="1258"/>
      <c r="CH72" s="1258"/>
      <c r="CI72" s="1258"/>
      <c r="CJ72" s="1258"/>
      <c r="CK72" s="1258"/>
      <c r="CL72" s="1258"/>
      <c r="CM72" s="1258"/>
      <c r="CN72" s="1258" t="s">
        <v>561</v>
      </c>
      <c r="CO72" s="1258"/>
      <c r="CP72" s="1258"/>
      <c r="CQ72" s="1258"/>
      <c r="CR72" s="1258"/>
      <c r="CS72" s="1258"/>
      <c r="CT72" s="1258"/>
      <c r="CU72" s="1258"/>
      <c r="CV72" s="1258" t="s">
        <v>562</v>
      </c>
      <c r="CW72" s="1258"/>
      <c r="CX72" s="1258"/>
      <c r="CY72" s="1258"/>
      <c r="CZ72" s="1258"/>
      <c r="DA72" s="1258"/>
      <c r="DB72" s="1258"/>
      <c r="DC72" s="1258"/>
    </row>
    <row r="73" spans="2:107" x14ac:dyDescent="0.15">
      <c r="B73" s="372"/>
      <c r="G73" s="1261"/>
      <c r="H73" s="1261"/>
      <c r="I73" s="1261"/>
      <c r="J73" s="1261"/>
      <c r="K73" s="1257"/>
      <c r="L73" s="1257"/>
      <c r="M73" s="1257"/>
      <c r="N73" s="1257"/>
      <c r="AM73" s="381"/>
      <c r="AN73" s="1256" t="s">
        <v>596</v>
      </c>
      <c r="AO73" s="1256"/>
      <c r="AP73" s="1256"/>
      <c r="AQ73" s="1256"/>
      <c r="AR73" s="1256"/>
      <c r="AS73" s="1256"/>
      <c r="AT73" s="1256"/>
      <c r="AU73" s="1256"/>
      <c r="AV73" s="1256"/>
      <c r="AW73" s="1256"/>
      <c r="AX73" s="1256"/>
      <c r="AY73" s="1256"/>
      <c r="AZ73" s="1256"/>
      <c r="BA73" s="1256"/>
      <c r="BB73" s="1256" t="s">
        <v>597</v>
      </c>
      <c r="BC73" s="1256"/>
      <c r="BD73" s="1256"/>
      <c r="BE73" s="1256"/>
      <c r="BF73" s="1256"/>
      <c r="BG73" s="1256"/>
      <c r="BH73" s="1256"/>
      <c r="BI73" s="1256"/>
      <c r="BJ73" s="1256"/>
      <c r="BK73" s="1256"/>
      <c r="BL73" s="1256"/>
      <c r="BM73" s="1256"/>
      <c r="BN73" s="1256"/>
      <c r="BO73" s="1256"/>
      <c r="BP73" s="1253">
        <v>97</v>
      </c>
      <c r="BQ73" s="1253"/>
      <c r="BR73" s="1253"/>
      <c r="BS73" s="1253"/>
      <c r="BT73" s="1253"/>
      <c r="BU73" s="1253"/>
      <c r="BV73" s="1253"/>
      <c r="BW73" s="1253"/>
      <c r="BX73" s="1253">
        <v>85.5</v>
      </c>
      <c r="BY73" s="1253"/>
      <c r="BZ73" s="1253"/>
      <c r="CA73" s="1253"/>
      <c r="CB73" s="1253"/>
      <c r="CC73" s="1253"/>
      <c r="CD73" s="1253"/>
      <c r="CE73" s="1253"/>
      <c r="CF73" s="1253">
        <v>97.7</v>
      </c>
      <c r="CG73" s="1253"/>
      <c r="CH73" s="1253"/>
      <c r="CI73" s="1253"/>
      <c r="CJ73" s="1253"/>
      <c r="CK73" s="1253"/>
      <c r="CL73" s="1253"/>
      <c r="CM73" s="1253"/>
      <c r="CN73" s="1253">
        <v>83.4</v>
      </c>
      <c r="CO73" s="1253"/>
      <c r="CP73" s="1253"/>
      <c r="CQ73" s="1253"/>
      <c r="CR73" s="1253"/>
      <c r="CS73" s="1253"/>
      <c r="CT73" s="1253"/>
      <c r="CU73" s="1253"/>
      <c r="CV73" s="1253">
        <v>67.8</v>
      </c>
      <c r="CW73" s="1253"/>
      <c r="CX73" s="1253"/>
      <c r="CY73" s="1253"/>
      <c r="CZ73" s="1253"/>
      <c r="DA73" s="1253"/>
      <c r="DB73" s="1253"/>
      <c r="DC73" s="1253"/>
    </row>
    <row r="74" spans="2:107" x14ac:dyDescent="0.15">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x14ac:dyDescent="0.15">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602</v>
      </c>
      <c r="BC75" s="1256"/>
      <c r="BD75" s="1256"/>
      <c r="BE75" s="1256"/>
      <c r="BF75" s="1256"/>
      <c r="BG75" s="1256"/>
      <c r="BH75" s="1256"/>
      <c r="BI75" s="1256"/>
      <c r="BJ75" s="1256"/>
      <c r="BK75" s="1256"/>
      <c r="BL75" s="1256"/>
      <c r="BM75" s="1256"/>
      <c r="BN75" s="1256"/>
      <c r="BO75" s="1256"/>
      <c r="BP75" s="1253">
        <v>10.6</v>
      </c>
      <c r="BQ75" s="1253"/>
      <c r="BR75" s="1253"/>
      <c r="BS75" s="1253"/>
      <c r="BT75" s="1253"/>
      <c r="BU75" s="1253"/>
      <c r="BV75" s="1253"/>
      <c r="BW75" s="1253"/>
      <c r="BX75" s="1253">
        <v>11</v>
      </c>
      <c r="BY75" s="1253"/>
      <c r="BZ75" s="1253"/>
      <c r="CA75" s="1253"/>
      <c r="CB75" s="1253"/>
      <c r="CC75" s="1253"/>
      <c r="CD75" s="1253"/>
      <c r="CE75" s="1253"/>
      <c r="CF75" s="1253">
        <v>7.4</v>
      </c>
      <c r="CG75" s="1253"/>
      <c r="CH75" s="1253"/>
      <c r="CI75" s="1253"/>
      <c r="CJ75" s="1253"/>
      <c r="CK75" s="1253"/>
      <c r="CL75" s="1253"/>
      <c r="CM75" s="1253"/>
      <c r="CN75" s="1253">
        <v>6.3</v>
      </c>
      <c r="CO75" s="1253"/>
      <c r="CP75" s="1253"/>
      <c r="CQ75" s="1253"/>
      <c r="CR75" s="1253"/>
      <c r="CS75" s="1253"/>
      <c r="CT75" s="1253"/>
      <c r="CU75" s="1253"/>
      <c r="CV75" s="1253">
        <v>6.9</v>
      </c>
      <c r="CW75" s="1253"/>
      <c r="CX75" s="1253"/>
      <c r="CY75" s="1253"/>
      <c r="CZ75" s="1253"/>
      <c r="DA75" s="1253"/>
      <c r="DB75" s="1253"/>
      <c r="DC75" s="1253"/>
    </row>
    <row r="76" spans="2:107" x14ac:dyDescent="0.15">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x14ac:dyDescent="0.15">
      <c r="B77" s="372"/>
      <c r="G77" s="1259"/>
      <c r="H77" s="1259"/>
      <c r="I77" s="1259"/>
      <c r="J77" s="1259"/>
      <c r="K77" s="1257"/>
      <c r="L77" s="1257"/>
      <c r="M77" s="1257"/>
      <c r="N77" s="1257"/>
      <c r="AN77" s="1258" t="s">
        <v>599</v>
      </c>
      <c r="AO77" s="1258"/>
      <c r="AP77" s="1258"/>
      <c r="AQ77" s="1258"/>
      <c r="AR77" s="1258"/>
      <c r="AS77" s="1258"/>
      <c r="AT77" s="1258"/>
      <c r="AU77" s="1258"/>
      <c r="AV77" s="1258"/>
      <c r="AW77" s="1258"/>
      <c r="AX77" s="1258"/>
      <c r="AY77" s="1258"/>
      <c r="AZ77" s="1258"/>
      <c r="BA77" s="1258"/>
      <c r="BB77" s="1256" t="s">
        <v>597</v>
      </c>
      <c r="BC77" s="1256"/>
      <c r="BD77" s="1256"/>
      <c r="BE77" s="1256"/>
      <c r="BF77" s="1256"/>
      <c r="BG77" s="1256"/>
      <c r="BH77" s="1256"/>
      <c r="BI77" s="1256"/>
      <c r="BJ77" s="1256"/>
      <c r="BK77" s="1256"/>
      <c r="BL77" s="1256"/>
      <c r="BM77" s="1256"/>
      <c r="BN77" s="1256"/>
      <c r="BO77" s="1256"/>
      <c r="BP77" s="1253">
        <v>24.2</v>
      </c>
      <c r="BQ77" s="1253"/>
      <c r="BR77" s="1253"/>
      <c r="BS77" s="1253"/>
      <c r="BT77" s="1253"/>
      <c r="BU77" s="1253"/>
      <c r="BV77" s="1253"/>
      <c r="BW77" s="1253"/>
      <c r="BX77" s="1253">
        <v>22.1</v>
      </c>
      <c r="BY77" s="1253"/>
      <c r="BZ77" s="1253"/>
      <c r="CA77" s="1253"/>
      <c r="CB77" s="1253"/>
      <c r="CC77" s="1253"/>
      <c r="CD77" s="1253"/>
      <c r="CE77" s="1253"/>
      <c r="CF77" s="1253">
        <v>20.399999999999999</v>
      </c>
      <c r="CG77" s="1253"/>
      <c r="CH77" s="1253"/>
      <c r="CI77" s="1253"/>
      <c r="CJ77" s="1253"/>
      <c r="CK77" s="1253"/>
      <c r="CL77" s="1253"/>
      <c r="CM77" s="1253"/>
      <c r="CN77" s="1253">
        <v>11.2</v>
      </c>
      <c r="CO77" s="1253"/>
      <c r="CP77" s="1253"/>
      <c r="CQ77" s="1253"/>
      <c r="CR77" s="1253"/>
      <c r="CS77" s="1253"/>
      <c r="CT77" s="1253"/>
      <c r="CU77" s="1253"/>
      <c r="CV77" s="1253">
        <v>4.5999999999999996</v>
      </c>
      <c r="CW77" s="1253"/>
      <c r="CX77" s="1253"/>
      <c r="CY77" s="1253"/>
      <c r="CZ77" s="1253"/>
      <c r="DA77" s="1253"/>
      <c r="DB77" s="1253"/>
      <c r="DC77" s="1253"/>
    </row>
    <row r="78" spans="2:107" x14ac:dyDescent="0.15">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x14ac:dyDescent="0.15">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602</v>
      </c>
      <c r="BC79" s="1256"/>
      <c r="BD79" s="1256"/>
      <c r="BE79" s="1256"/>
      <c r="BF79" s="1256"/>
      <c r="BG79" s="1256"/>
      <c r="BH79" s="1256"/>
      <c r="BI79" s="1256"/>
      <c r="BJ79" s="1256"/>
      <c r="BK79" s="1256"/>
      <c r="BL79" s="1256"/>
      <c r="BM79" s="1256"/>
      <c r="BN79" s="1256"/>
      <c r="BO79" s="1256"/>
      <c r="BP79" s="1253">
        <v>6.4</v>
      </c>
      <c r="BQ79" s="1253"/>
      <c r="BR79" s="1253"/>
      <c r="BS79" s="1253"/>
      <c r="BT79" s="1253"/>
      <c r="BU79" s="1253"/>
      <c r="BV79" s="1253"/>
      <c r="BW79" s="1253"/>
      <c r="BX79" s="1253">
        <v>6.3</v>
      </c>
      <c r="BY79" s="1253"/>
      <c r="BZ79" s="1253"/>
      <c r="CA79" s="1253"/>
      <c r="CB79" s="1253"/>
      <c r="CC79" s="1253"/>
      <c r="CD79" s="1253"/>
      <c r="CE79" s="1253"/>
      <c r="CF79" s="1253">
        <v>6.2</v>
      </c>
      <c r="CG79" s="1253"/>
      <c r="CH79" s="1253"/>
      <c r="CI79" s="1253"/>
      <c r="CJ79" s="1253"/>
      <c r="CK79" s="1253"/>
      <c r="CL79" s="1253"/>
      <c r="CM79" s="1253"/>
      <c r="CN79" s="1253">
        <v>5.7</v>
      </c>
      <c r="CO79" s="1253"/>
      <c r="CP79" s="1253"/>
      <c r="CQ79" s="1253"/>
      <c r="CR79" s="1253"/>
      <c r="CS79" s="1253"/>
      <c r="CT79" s="1253"/>
      <c r="CU79" s="1253"/>
      <c r="CV79" s="1253">
        <v>5.8</v>
      </c>
      <c r="CW79" s="1253"/>
      <c r="CX79" s="1253"/>
      <c r="CY79" s="1253"/>
      <c r="CZ79" s="1253"/>
      <c r="DA79" s="1253"/>
      <c r="DB79" s="1253"/>
      <c r="DC79" s="1253"/>
    </row>
    <row r="80" spans="2:107" x14ac:dyDescent="0.15">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T4L7B/oX6fyIuL3VX5SDLZxTvNfc5q+C2OMXQVjwmYlprV0tkqCft42JkX71i1TmAS8JI/vNTHpVKWQ//LutEA==" saltValue="yt1DKLgUoqUsKoylI5l44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2F5BC-901F-4BB5-A670-4E003EC218F3}">
  <sheetPr>
    <pageSetUpPr fitToPage="1"/>
  </sheetPr>
  <dimension ref="A1:DR125"/>
  <sheetViews>
    <sheetView showGridLines="0" topLeftCell="A52" zoomScale="70" zoomScaleNormal="70" zoomScaleSheetLayoutView="70" workbookViewId="0">
      <selection activeCell="AG112" sqref="AG112"/>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505</v>
      </c>
    </row>
  </sheetData>
  <sheetProtection algorithmName="SHA-512" hashValue="mhCzFB2cCGhhsCb/mXX09usvpHiZoJ5mns0J20zdQFbyuQOUK4+UhyCofv5Ni481zeKZdHqsUa8V0FQ893d4pg==" saltValue="lgjXghkB8RrYMQlPKJ+Pl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950F9-3A8A-4990-B36F-8B00543D3C2C}">
  <sheetPr>
    <pageSetUpPr fitToPage="1"/>
  </sheetPr>
  <dimension ref="A1:DR125"/>
  <sheetViews>
    <sheetView showGridLines="0" tabSelected="1" topLeftCell="A89" zoomScale="70" zoomScaleNormal="7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505</v>
      </c>
    </row>
  </sheetData>
  <sheetProtection algorithmName="SHA-512" hashValue="AvKWMV07AgptgH+XjOHJlGQdydm0B+tEymffrBNdmUwxhxpphELkUz2RVJrtYUz1mm1tKY2jMEay0GLR9GaN8g==" saltValue="aghimkb0GGcGtc7VjaqA9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555</v>
      </c>
      <c r="G2" s="151"/>
      <c r="H2" s="152"/>
    </row>
    <row r="3" spans="1:8" x14ac:dyDescent="0.15">
      <c r="A3" s="148" t="s">
        <v>548</v>
      </c>
      <c r="B3" s="153"/>
      <c r="C3" s="154"/>
      <c r="D3" s="155">
        <v>90296</v>
      </c>
      <c r="E3" s="156"/>
      <c r="F3" s="157">
        <v>41934</v>
      </c>
      <c r="G3" s="158"/>
      <c r="H3" s="159"/>
    </row>
    <row r="4" spans="1:8" x14ac:dyDescent="0.15">
      <c r="A4" s="160"/>
      <c r="B4" s="161"/>
      <c r="C4" s="162"/>
      <c r="D4" s="163">
        <v>66327</v>
      </c>
      <c r="E4" s="164"/>
      <c r="F4" s="165">
        <v>23352</v>
      </c>
      <c r="G4" s="166"/>
      <c r="H4" s="167"/>
    </row>
    <row r="5" spans="1:8" x14ac:dyDescent="0.15">
      <c r="A5" s="148" t="s">
        <v>550</v>
      </c>
      <c r="B5" s="153"/>
      <c r="C5" s="154"/>
      <c r="D5" s="155">
        <v>60639</v>
      </c>
      <c r="E5" s="156"/>
      <c r="F5" s="157">
        <v>45588</v>
      </c>
      <c r="G5" s="158"/>
      <c r="H5" s="159"/>
    </row>
    <row r="6" spans="1:8" x14ac:dyDescent="0.15">
      <c r="A6" s="160"/>
      <c r="B6" s="161"/>
      <c r="C6" s="162"/>
      <c r="D6" s="163">
        <v>31776</v>
      </c>
      <c r="E6" s="164"/>
      <c r="F6" s="165">
        <v>24150</v>
      </c>
      <c r="G6" s="166"/>
      <c r="H6" s="167"/>
    </row>
    <row r="7" spans="1:8" x14ac:dyDescent="0.15">
      <c r="A7" s="148" t="s">
        <v>551</v>
      </c>
      <c r="B7" s="153"/>
      <c r="C7" s="154"/>
      <c r="D7" s="155">
        <v>100635</v>
      </c>
      <c r="E7" s="156"/>
      <c r="F7" s="157">
        <v>45483</v>
      </c>
      <c r="G7" s="158"/>
      <c r="H7" s="159"/>
    </row>
    <row r="8" spans="1:8" x14ac:dyDescent="0.15">
      <c r="A8" s="160"/>
      <c r="B8" s="161"/>
      <c r="C8" s="162"/>
      <c r="D8" s="163">
        <v>60949</v>
      </c>
      <c r="E8" s="164"/>
      <c r="F8" s="165">
        <v>24241</v>
      </c>
      <c r="G8" s="166"/>
      <c r="H8" s="167"/>
    </row>
    <row r="9" spans="1:8" x14ac:dyDescent="0.15">
      <c r="A9" s="148" t="s">
        <v>552</v>
      </c>
      <c r="B9" s="153"/>
      <c r="C9" s="154"/>
      <c r="D9" s="155">
        <v>63082</v>
      </c>
      <c r="E9" s="156"/>
      <c r="F9" s="157">
        <v>45945</v>
      </c>
      <c r="G9" s="158"/>
      <c r="H9" s="159"/>
    </row>
    <row r="10" spans="1:8" x14ac:dyDescent="0.15">
      <c r="A10" s="160"/>
      <c r="B10" s="161"/>
      <c r="C10" s="162"/>
      <c r="D10" s="163">
        <v>29852</v>
      </c>
      <c r="E10" s="164"/>
      <c r="F10" s="165">
        <v>25180</v>
      </c>
      <c r="G10" s="166"/>
      <c r="H10" s="167"/>
    </row>
    <row r="11" spans="1:8" x14ac:dyDescent="0.15">
      <c r="A11" s="148" t="s">
        <v>553</v>
      </c>
      <c r="B11" s="153"/>
      <c r="C11" s="154"/>
      <c r="D11" s="155">
        <v>50042</v>
      </c>
      <c r="E11" s="156"/>
      <c r="F11" s="157">
        <v>44475</v>
      </c>
      <c r="G11" s="158"/>
      <c r="H11" s="159"/>
    </row>
    <row r="12" spans="1:8" x14ac:dyDescent="0.15">
      <c r="A12" s="160"/>
      <c r="B12" s="161"/>
      <c r="C12" s="168"/>
      <c r="D12" s="163">
        <v>34796</v>
      </c>
      <c r="E12" s="164"/>
      <c r="F12" s="165">
        <v>24780</v>
      </c>
      <c r="G12" s="166"/>
      <c r="H12" s="167"/>
    </row>
    <row r="13" spans="1:8" x14ac:dyDescent="0.15">
      <c r="A13" s="148"/>
      <c r="B13" s="153"/>
      <c r="C13" s="169"/>
      <c r="D13" s="170">
        <v>72939</v>
      </c>
      <c r="E13" s="171"/>
      <c r="F13" s="172">
        <v>44685</v>
      </c>
      <c r="G13" s="173"/>
      <c r="H13" s="159"/>
    </row>
    <row r="14" spans="1:8" x14ac:dyDescent="0.15">
      <c r="A14" s="160"/>
      <c r="B14" s="161"/>
      <c r="C14" s="162"/>
      <c r="D14" s="163">
        <v>44740</v>
      </c>
      <c r="E14" s="164"/>
      <c r="F14" s="165">
        <v>24341</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2.54</v>
      </c>
      <c r="C19" s="174">
        <f>ROUND(VALUE(SUBSTITUTE(実質収支比率等に係る経年分析!G$48,"▲","-")),2)</f>
        <v>3.7</v>
      </c>
      <c r="D19" s="174">
        <f>ROUND(VALUE(SUBSTITUTE(実質収支比率等に係る経年分析!H$48,"▲","-")),2)</f>
        <v>6.67</v>
      </c>
      <c r="E19" s="174">
        <f>ROUND(VALUE(SUBSTITUTE(実質収支比率等に係る経年分析!I$48,"▲","-")),2)</f>
        <v>15.32</v>
      </c>
      <c r="F19" s="174">
        <f>ROUND(VALUE(SUBSTITUTE(実質収支比率等に係る経年分析!J$48,"▲","-")),2)</f>
        <v>9.56</v>
      </c>
    </row>
    <row r="20" spans="1:11" x14ac:dyDescent="0.15">
      <c r="A20" s="174" t="s">
        <v>57</v>
      </c>
      <c r="B20" s="174">
        <f>ROUND(VALUE(SUBSTITUTE(実質収支比率等に係る経年分析!F$47,"▲","-")),2)</f>
        <v>30.89</v>
      </c>
      <c r="C20" s="174">
        <f>ROUND(VALUE(SUBSTITUTE(実質収支比率等に係る経年分析!G$47,"▲","-")),2)</f>
        <v>31.45</v>
      </c>
      <c r="D20" s="174">
        <f>ROUND(VALUE(SUBSTITUTE(実質収支比率等に係る経年分析!H$47,"▲","-")),2)</f>
        <v>32.35</v>
      </c>
      <c r="E20" s="174">
        <f>ROUND(VALUE(SUBSTITUTE(実質収支比率等に係る経年分析!I$47,"▲","-")),2)</f>
        <v>38.14</v>
      </c>
      <c r="F20" s="174">
        <f>ROUND(VALUE(SUBSTITUTE(実質収支比率等に係る経年分析!J$47,"▲","-")),2)</f>
        <v>48.84</v>
      </c>
    </row>
    <row r="21" spans="1:11" x14ac:dyDescent="0.15">
      <c r="A21" s="174" t="s">
        <v>58</v>
      </c>
      <c r="B21" s="174">
        <f>IF(ISNUMBER(VALUE(SUBSTITUTE(実質収支比率等に係る経年分析!F$49,"▲","-"))),ROUND(VALUE(SUBSTITUTE(実質収支比率等に係る経年分析!F$49,"▲","-")),2),NA())</f>
        <v>1.66</v>
      </c>
      <c r="C21" s="174">
        <f>IF(ISNUMBER(VALUE(SUBSTITUTE(実質収支比率等に係る経年分析!G$49,"▲","-"))),ROUND(VALUE(SUBSTITUTE(実質収支比率等に係る経年分析!G$49,"▲","-")),2),NA())</f>
        <v>2.4900000000000002</v>
      </c>
      <c r="D21" s="174">
        <f>IF(ISNUMBER(VALUE(SUBSTITUTE(実質収支比率等に係る経年分析!H$49,"▲","-"))),ROUND(VALUE(SUBSTITUTE(実質収支比率等に係る経年分析!H$49,"▲","-")),2),NA())</f>
        <v>4.74</v>
      </c>
      <c r="E21" s="174">
        <f>IF(ISNUMBER(VALUE(SUBSTITUTE(実質収支比率等に係る経年分析!I$49,"▲","-"))),ROUND(VALUE(SUBSTITUTE(実質収支比率等に係る経年分析!I$49,"▲","-")),2),NA())</f>
        <v>13.48</v>
      </c>
      <c r="F21" s="174">
        <f>IF(ISNUMBER(VALUE(SUBSTITUTE(実質収支比率等に係る経年分析!J$49,"▲","-"))),ROUND(VALUE(SUBSTITUTE(実質収支比率等に係る経年分析!J$49,"▲","-")),2),NA())</f>
        <v>7.95</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0.22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0.45</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0.3</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0.3</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0.44</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0.41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0.43</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0.47</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0.42</v>
      </c>
    </row>
    <row r="30" spans="1:11" x14ac:dyDescent="0.15">
      <c r="A30" s="175" t="str">
        <f>IF(連結実質赤字比率に係る赤字・黒字の構成分析!C$40="",NA(),連結実質赤字比率に係る赤字・黒字の構成分析!C$40)</f>
        <v>公共用地取得費特別会計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0.33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0.34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0.35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0.34</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0.63</v>
      </c>
    </row>
    <row r="31" spans="1:11" x14ac:dyDescent="0.15">
      <c r="A31" s="175" t="str">
        <f>IF(連結実質赤字比率に係る赤字・黒字の構成分析!C$39="",NA(),連結実質赤字比率に係る赤字・黒字の構成分析!C$39)</f>
        <v>介護保険事業特別会計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0.79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0.42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0.67</v>
      </c>
    </row>
    <row r="32" spans="1:11" x14ac:dyDescent="0.15">
      <c r="A32" s="175" t="str">
        <f>IF(連結実質赤字比率に係る赤字・黒字の構成分析!C$38="",NA(),連結実質赤字比率に係る赤字・黒字の構成分析!C$38)</f>
        <v>病院事業会計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0.56000000000000005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1.04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1.18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0.92</v>
      </c>
    </row>
    <row r="33" spans="1:16" x14ac:dyDescent="0.15">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0.84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0.65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0.86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1.01</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1.44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3.93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5.08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5.51</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6.03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6.86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5.56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6.73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6.88</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2.2000000000000002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3.35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6.31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14.97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8.92</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5000</v>
      </c>
      <c r="E42" s="176"/>
      <c r="F42" s="176"/>
      <c r="G42" s="176">
        <f>'実質公債費比率（分子）の構造'!L$52</f>
        <v>4805</v>
      </c>
      <c r="H42" s="176"/>
      <c r="I42" s="176"/>
      <c r="J42" s="176">
        <f>'実質公債費比率（分子）の構造'!M$52</f>
        <v>4586</v>
      </c>
      <c r="K42" s="176"/>
      <c r="L42" s="176"/>
      <c r="M42" s="176">
        <f>'実質公債費比率（分子）の構造'!N$52</f>
        <v>4054</v>
      </c>
      <c r="N42" s="176"/>
      <c r="O42" s="176"/>
      <c r="P42" s="176">
        <f>'実質公債費比率（分子）の構造'!O$52</f>
        <v>3845</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359</v>
      </c>
      <c r="C44" s="176"/>
      <c r="D44" s="176"/>
      <c r="E44" s="176">
        <f>'実質公債費比率（分子）の構造'!L$50</f>
        <v>369</v>
      </c>
      <c r="F44" s="176"/>
      <c r="G44" s="176"/>
      <c r="H44" s="176">
        <f>'実質公債費比率（分子）の構造'!M$50</f>
        <v>374</v>
      </c>
      <c r="I44" s="176"/>
      <c r="J44" s="176"/>
      <c r="K44" s="176">
        <f>'実質公債費比率（分子）の構造'!N$50</f>
        <v>472</v>
      </c>
      <c r="L44" s="176"/>
      <c r="M44" s="176"/>
      <c r="N44" s="176">
        <f>'実質公債費比率（分子）の構造'!O$50</f>
        <v>665</v>
      </c>
      <c r="O44" s="176"/>
      <c r="P44" s="176"/>
    </row>
    <row r="45" spans="1:16" x14ac:dyDescent="0.15">
      <c r="A45" s="176" t="s">
        <v>68</v>
      </c>
      <c r="B45" s="176">
        <f>'実質公債費比率（分子）の構造'!K$49</f>
        <v>35</v>
      </c>
      <c r="C45" s="176"/>
      <c r="D45" s="176"/>
      <c r="E45" s="176">
        <f>'実質公債費比率（分子）の構造'!L$49</f>
        <v>25</v>
      </c>
      <c r="F45" s="176"/>
      <c r="G45" s="176"/>
      <c r="H45" s="176">
        <f>'実質公債費比率（分子）の構造'!M$49</f>
        <v>22</v>
      </c>
      <c r="I45" s="176"/>
      <c r="J45" s="176"/>
      <c r="K45" s="176">
        <f>'実質公債費比率（分子）の構造'!N$49</f>
        <v>3</v>
      </c>
      <c r="L45" s="176"/>
      <c r="M45" s="176"/>
      <c r="N45" s="176">
        <f>'実質公債費比率（分子）の構造'!O$49</f>
        <v>3</v>
      </c>
      <c r="O45" s="176"/>
      <c r="P45" s="176"/>
    </row>
    <row r="46" spans="1:16" x14ac:dyDescent="0.15">
      <c r="A46" s="176" t="s">
        <v>69</v>
      </c>
      <c r="B46" s="176">
        <f>'実質公債費比率（分子）の構造'!K$48</f>
        <v>995</v>
      </c>
      <c r="C46" s="176"/>
      <c r="D46" s="176"/>
      <c r="E46" s="176">
        <f>'実質公債費比率（分子）の構造'!L$48</f>
        <v>1067</v>
      </c>
      <c r="F46" s="176"/>
      <c r="G46" s="176"/>
      <c r="H46" s="176">
        <f>'実質公債費比率（分子）の構造'!M$48</f>
        <v>1135</v>
      </c>
      <c r="I46" s="176"/>
      <c r="J46" s="176"/>
      <c r="K46" s="176">
        <f>'実質公債費比率（分子）の構造'!N$48</f>
        <v>931</v>
      </c>
      <c r="L46" s="176"/>
      <c r="M46" s="176"/>
      <c r="N46" s="176">
        <f>'実質公債費比率（分子）の構造'!O$48</f>
        <v>942</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5453</v>
      </c>
      <c r="C49" s="176"/>
      <c r="D49" s="176"/>
      <c r="E49" s="176">
        <f>'実質公債費比率（分子）の構造'!L$45</f>
        <v>4794</v>
      </c>
      <c r="F49" s="176"/>
      <c r="G49" s="176"/>
      <c r="H49" s="176">
        <f>'実質公債費比率（分子）の構造'!M$45</f>
        <v>4298</v>
      </c>
      <c r="I49" s="176"/>
      <c r="J49" s="176"/>
      <c r="K49" s="176">
        <f>'実質公債費比率（分子）の構造'!N$45</f>
        <v>3953</v>
      </c>
      <c r="L49" s="176"/>
      <c r="M49" s="176"/>
      <c r="N49" s="176">
        <f>'実質公債費比率（分子）の構造'!O$45</f>
        <v>4232</v>
      </c>
      <c r="O49" s="176"/>
      <c r="P49" s="176"/>
    </row>
    <row r="50" spans="1:16" x14ac:dyDescent="0.15">
      <c r="A50" s="176" t="s">
        <v>73</v>
      </c>
      <c r="B50" s="176" t="e">
        <f>NA()</f>
        <v>#N/A</v>
      </c>
      <c r="C50" s="176">
        <f>IF(ISNUMBER('実質公債費比率（分子）の構造'!K$53),'実質公債費比率（分子）の構造'!K$53,NA())</f>
        <v>1842</v>
      </c>
      <c r="D50" s="176" t="e">
        <f>NA()</f>
        <v>#N/A</v>
      </c>
      <c r="E50" s="176" t="e">
        <f>NA()</f>
        <v>#N/A</v>
      </c>
      <c r="F50" s="176">
        <f>IF(ISNUMBER('実質公債費比率（分子）の構造'!L$53),'実質公債費比率（分子）の構造'!L$53,NA())</f>
        <v>1450</v>
      </c>
      <c r="G50" s="176" t="e">
        <f>NA()</f>
        <v>#N/A</v>
      </c>
      <c r="H50" s="176" t="e">
        <f>NA()</f>
        <v>#N/A</v>
      </c>
      <c r="I50" s="176">
        <f>IF(ISNUMBER('実質公債費比率（分子）の構造'!M$53),'実質公債費比率（分子）の構造'!M$53,NA())</f>
        <v>1243</v>
      </c>
      <c r="J50" s="176" t="e">
        <f>NA()</f>
        <v>#N/A</v>
      </c>
      <c r="K50" s="176" t="e">
        <f>NA()</f>
        <v>#N/A</v>
      </c>
      <c r="L50" s="176">
        <f>IF(ISNUMBER('実質公債費比率（分子）の構造'!N$53),'実質公債費比率（分子）の構造'!N$53,NA())</f>
        <v>1305</v>
      </c>
      <c r="M50" s="176" t="e">
        <f>NA()</f>
        <v>#N/A</v>
      </c>
      <c r="N50" s="176" t="e">
        <f>NA()</f>
        <v>#N/A</v>
      </c>
      <c r="O50" s="176">
        <f>IF(ISNUMBER('実質公債費比率（分子）の構造'!O$53),'実質公債費比率（分子）の構造'!O$53,NA())</f>
        <v>1997</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24288</v>
      </c>
      <c r="E56" s="175"/>
      <c r="F56" s="175"/>
      <c r="G56" s="175">
        <f>'将来負担比率（分子）の構造'!J$52</f>
        <v>23090</v>
      </c>
      <c r="H56" s="175"/>
      <c r="I56" s="175"/>
      <c r="J56" s="175">
        <f>'将来負担比率（分子）の構造'!K$52</f>
        <v>21905</v>
      </c>
      <c r="K56" s="175"/>
      <c r="L56" s="175"/>
      <c r="M56" s="175">
        <f>'将来負担比率（分子）の構造'!L$52</f>
        <v>20272</v>
      </c>
      <c r="N56" s="175"/>
      <c r="O56" s="175"/>
      <c r="P56" s="175">
        <f>'将来負担比率（分子）の構造'!M$52</f>
        <v>16785</v>
      </c>
    </row>
    <row r="57" spans="1:16" x14ac:dyDescent="0.15">
      <c r="A57" s="175" t="s">
        <v>44</v>
      </c>
      <c r="B57" s="175"/>
      <c r="C57" s="175"/>
      <c r="D57" s="175">
        <f>'将来負担比率（分子）の構造'!I$51</f>
        <v>14919</v>
      </c>
      <c r="E57" s="175"/>
      <c r="F57" s="175"/>
      <c r="G57" s="175">
        <f>'将来負担比率（分子）の構造'!J$51</f>
        <v>15613</v>
      </c>
      <c r="H57" s="175"/>
      <c r="I57" s="175"/>
      <c r="J57" s="175">
        <f>'将来負担比率（分子）の構造'!K$51</f>
        <v>15092</v>
      </c>
      <c r="K57" s="175"/>
      <c r="L57" s="175"/>
      <c r="M57" s="175">
        <f>'将来負担比率（分子）の構造'!L$51</f>
        <v>15500</v>
      </c>
      <c r="N57" s="175"/>
      <c r="O57" s="175"/>
      <c r="P57" s="175">
        <f>'将来負担比率（分子）の構造'!M$51</f>
        <v>13698</v>
      </c>
    </row>
    <row r="58" spans="1:16" x14ac:dyDescent="0.15">
      <c r="A58" s="175" t="s">
        <v>43</v>
      </c>
      <c r="B58" s="175"/>
      <c r="C58" s="175"/>
      <c r="D58" s="175">
        <f>'将来負担比率（分子）の構造'!I$50</f>
        <v>14166</v>
      </c>
      <c r="E58" s="175"/>
      <c r="F58" s="175"/>
      <c r="G58" s="175">
        <f>'将来負担比率（分子）の構造'!J$50</f>
        <v>14506</v>
      </c>
      <c r="H58" s="175"/>
      <c r="I58" s="175"/>
      <c r="J58" s="175">
        <f>'将来負担比率（分子）の構造'!K$50</f>
        <v>15028</v>
      </c>
      <c r="K58" s="175"/>
      <c r="L58" s="175"/>
      <c r="M58" s="175">
        <f>'将来負担比率（分子）の構造'!L$50</f>
        <v>16530</v>
      </c>
      <c r="N58" s="175"/>
      <c r="O58" s="175"/>
      <c r="P58" s="175">
        <f>'将来負担比率（分子）の構造'!M$50</f>
        <v>20395</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11</v>
      </c>
      <c r="C61" s="175"/>
      <c r="D61" s="175"/>
      <c r="E61" s="175">
        <f>'将来負担比率（分子）の構造'!J$46</f>
        <v>60</v>
      </c>
      <c r="F61" s="175"/>
      <c r="G61" s="175"/>
      <c r="H61" s="175">
        <f>'将来負担比率（分子）の構造'!K$46</f>
        <v>56</v>
      </c>
      <c r="I61" s="175"/>
      <c r="J61" s="175"/>
      <c r="K61" s="175">
        <f>'将来負担比率（分子）の構造'!L$46</f>
        <v>52</v>
      </c>
      <c r="L61" s="175"/>
      <c r="M61" s="175"/>
      <c r="N61" s="175">
        <f>'将来負担比率（分子）の構造'!M$46</f>
        <v>49</v>
      </c>
      <c r="O61" s="175"/>
      <c r="P61" s="175"/>
    </row>
    <row r="62" spans="1:16" x14ac:dyDescent="0.15">
      <c r="A62" s="175" t="s">
        <v>37</v>
      </c>
      <c r="B62" s="175">
        <f>'将来負担比率（分子）の構造'!I$45</f>
        <v>4500</v>
      </c>
      <c r="C62" s="175"/>
      <c r="D62" s="175"/>
      <c r="E62" s="175">
        <f>'将来負担比率（分子）の構造'!J$45</f>
        <v>4723</v>
      </c>
      <c r="F62" s="175"/>
      <c r="G62" s="175"/>
      <c r="H62" s="175">
        <f>'将来負担比率（分子）の構造'!K$45</f>
        <v>4611</v>
      </c>
      <c r="I62" s="175"/>
      <c r="J62" s="175"/>
      <c r="K62" s="175">
        <f>'将来負担比率（分子）の構造'!L$45</f>
        <v>4462</v>
      </c>
      <c r="L62" s="175"/>
      <c r="M62" s="175"/>
      <c r="N62" s="175">
        <f>'将来負担比率（分子）の構造'!M$45</f>
        <v>4086</v>
      </c>
      <c r="O62" s="175"/>
      <c r="P62" s="175"/>
    </row>
    <row r="63" spans="1:16" x14ac:dyDescent="0.15">
      <c r="A63" s="175" t="s">
        <v>36</v>
      </c>
      <c r="B63" s="175">
        <f>'将来負担比率（分子）の構造'!I$44</f>
        <v>73</v>
      </c>
      <c r="C63" s="175"/>
      <c r="D63" s="175"/>
      <c r="E63" s="175">
        <f>'将来負担比率（分子）の構造'!J$44</f>
        <v>49</v>
      </c>
      <c r="F63" s="175"/>
      <c r="G63" s="175"/>
      <c r="H63" s="175">
        <f>'将来負担比率（分子）の構造'!K$44</f>
        <v>27</v>
      </c>
      <c r="I63" s="175"/>
      <c r="J63" s="175"/>
      <c r="K63" s="175">
        <f>'将来負担比率（分子）の構造'!L$44</f>
        <v>25</v>
      </c>
      <c r="L63" s="175"/>
      <c r="M63" s="175"/>
      <c r="N63" s="175">
        <f>'将来負担比率（分子）の構造'!M$44</f>
        <v>22</v>
      </c>
      <c r="O63" s="175"/>
      <c r="P63" s="175"/>
    </row>
    <row r="64" spans="1:16" x14ac:dyDescent="0.15">
      <c r="A64" s="175" t="s">
        <v>35</v>
      </c>
      <c r="B64" s="175">
        <f>'将来負担比率（分子）の構造'!I$43</f>
        <v>9552</v>
      </c>
      <c r="C64" s="175"/>
      <c r="D64" s="175"/>
      <c r="E64" s="175">
        <f>'将来負担比率（分子）の構造'!J$43</f>
        <v>10334</v>
      </c>
      <c r="F64" s="175"/>
      <c r="G64" s="175"/>
      <c r="H64" s="175">
        <f>'将来負担比率（分子）の構造'!K$43</f>
        <v>10835</v>
      </c>
      <c r="I64" s="175"/>
      <c r="J64" s="175"/>
      <c r="K64" s="175">
        <f>'将来負担比率（分子）の構造'!L$43</f>
        <v>10006</v>
      </c>
      <c r="L64" s="175"/>
      <c r="M64" s="175"/>
      <c r="N64" s="175">
        <f>'将来負担比率（分子）の構造'!M$43</f>
        <v>9164</v>
      </c>
      <c r="O64" s="175"/>
      <c r="P64" s="175"/>
    </row>
    <row r="65" spans="1:16" x14ac:dyDescent="0.15">
      <c r="A65" s="175" t="s">
        <v>34</v>
      </c>
      <c r="B65" s="175">
        <f>'将来負担比率（分子）の構造'!I$42</f>
        <v>5743</v>
      </c>
      <c r="C65" s="175"/>
      <c r="D65" s="175"/>
      <c r="E65" s="175">
        <f>'将来負担比率（分子）の構造'!J$42</f>
        <v>5074</v>
      </c>
      <c r="F65" s="175"/>
      <c r="G65" s="175"/>
      <c r="H65" s="175">
        <f>'将来負担比率（分子）の構造'!K$42</f>
        <v>4051</v>
      </c>
      <c r="I65" s="175"/>
      <c r="J65" s="175"/>
      <c r="K65" s="175">
        <f>'将来負担比率（分子）の構造'!L$42</f>
        <v>3357</v>
      </c>
      <c r="L65" s="175"/>
      <c r="M65" s="175"/>
      <c r="N65" s="175">
        <f>'将来負担比率（分子）の構造'!M$42</f>
        <v>2692</v>
      </c>
      <c r="O65" s="175"/>
      <c r="P65" s="175"/>
    </row>
    <row r="66" spans="1:16" x14ac:dyDescent="0.15">
      <c r="A66" s="175" t="s">
        <v>33</v>
      </c>
      <c r="B66" s="175">
        <f>'将来負担比率（分子）の構造'!I$41</f>
        <v>52638</v>
      </c>
      <c r="C66" s="175"/>
      <c r="D66" s="175"/>
      <c r="E66" s="175">
        <f>'将来負担比率（分子）の構造'!J$41</f>
        <v>50532</v>
      </c>
      <c r="F66" s="175"/>
      <c r="G66" s="175"/>
      <c r="H66" s="175">
        <f>'将来負担比率（分子）の構造'!K$41</f>
        <v>53322</v>
      </c>
      <c r="I66" s="175"/>
      <c r="J66" s="175"/>
      <c r="K66" s="175">
        <f>'将来負担比率（分子）の構造'!L$41</f>
        <v>52013</v>
      </c>
      <c r="L66" s="175"/>
      <c r="M66" s="175"/>
      <c r="N66" s="175">
        <f>'将来負担比率（分子）の構造'!M$41</f>
        <v>50264</v>
      </c>
      <c r="O66" s="175"/>
      <c r="P66" s="175"/>
    </row>
    <row r="67" spans="1:16" x14ac:dyDescent="0.15">
      <c r="A67" s="175" t="s">
        <v>77</v>
      </c>
      <c r="B67" s="175" t="e">
        <f>NA()</f>
        <v>#N/A</v>
      </c>
      <c r="C67" s="175">
        <f>IF(ISNUMBER('将来負担比率（分子）の構造'!I$53), IF('将来負担比率（分子）の構造'!I$53 &lt; 0, 0, '将来負担比率（分子）の構造'!I$53), NA())</f>
        <v>19144</v>
      </c>
      <c r="D67" s="175" t="e">
        <f>NA()</f>
        <v>#N/A</v>
      </c>
      <c r="E67" s="175" t="e">
        <f>NA()</f>
        <v>#N/A</v>
      </c>
      <c r="F67" s="175">
        <f>IF(ISNUMBER('将来負担比率（分子）の構造'!J$53), IF('将来負担比率（分子）の構造'!J$53 &lt; 0, 0, '将来負担比率（分子）の構造'!J$53), NA())</f>
        <v>17564</v>
      </c>
      <c r="G67" s="175" t="e">
        <f>NA()</f>
        <v>#N/A</v>
      </c>
      <c r="H67" s="175" t="e">
        <f>NA()</f>
        <v>#N/A</v>
      </c>
      <c r="I67" s="175">
        <f>IF(ISNUMBER('将来負担比率（分子）の構造'!K$53), IF('将来負担比率（分子）の構造'!K$53 &lt; 0, 0, '将来負担比率（分子）の構造'!K$53), NA())</f>
        <v>20878</v>
      </c>
      <c r="J67" s="175" t="e">
        <f>NA()</f>
        <v>#N/A</v>
      </c>
      <c r="K67" s="175" t="e">
        <f>NA()</f>
        <v>#N/A</v>
      </c>
      <c r="L67" s="175">
        <f>IF(ISNUMBER('将来負担比率（分子）の構造'!L$53), IF('将来負担比率（分子）の構造'!L$53 &lt; 0, 0, '将来負担比率（分子）の構造'!L$53), NA())</f>
        <v>17614</v>
      </c>
      <c r="M67" s="175" t="e">
        <f>NA()</f>
        <v>#N/A</v>
      </c>
      <c r="N67" s="175" t="e">
        <f>NA()</f>
        <v>#N/A</v>
      </c>
      <c r="O67" s="175">
        <f>IF(ISNUMBER('将来負担比率（分子）の構造'!M$53), IF('将来負担比率（分子）の構造'!M$53 &lt; 0, 0, '将来負担比率（分子）の構造'!M$53), NA())</f>
        <v>15400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7771</v>
      </c>
      <c r="C72" s="179">
        <f>基金残高に係る経年分析!G55</f>
        <v>8943</v>
      </c>
      <c r="D72" s="179">
        <f>基金残高に係る経年分析!H55</f>
        <v>12135</v>
      </c>
    </row>
    <row r="73" spans="1:16" x14ac:dyDescent="0.15">
      <c r="A73" s="178" t="s">
        <v>80</v>
      </c>
      <c r="B73" s="179">
        <f>基金残高に係る経年分析!F56</f>
        <v>1706</v>
      </c>
      <c r="C73" s="179">
        <f>基金残高に係る経年分析!G56</f>
        <v>2106</v>
      </c>
      <c r="D73" s="179">
        <f>基金残高に係る経年分析!H56</f>
        <v>2438</v>
      </c>
    </row>
    <row r="74" spans="1:16" x14ac:dyDescent="0.15">
      <c r="A74" s="178" t="s">
        <v>81</v>
      </c>
      <c r="B74" s="179">
        <f>基金残高に係る経年分析!F57</f>
        <v>4071</v>
      </c>
      <c r="C74" s="179">
        <f>基金残高に係る経年分析!G57</f>
        <v>3994</v>
      </c>
      <c r="D74" s="179">
        <f>基金残高に係る経年分析!H57</f>
        <v>4114</v>
      </c>
    </row>
  </sheetData>
  <sheetProtection algorithmName="SHA-512" hashValue="+ihYR6QDh1qAYf3oSbqTI4+DYPS2ww23kdw3zLsXPb/vsWFm0XidoncuH7hw17eLWQ6uT0z1g37w283pXi1PGA==" saltValue="mfzfK7PVtRoIjU90brIoV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大脇 亮允(oowaki.3674)</cp:lastModifiedBy>
  <dcterms:created xsi:type="dcterms:W3CDTF">2024-03-14T03:21:15Z</dcterms:created>
  <dcterms:modified xsi:type="dcterms:W3CDTF">2024-09-27T02:26:05Z</dcterms:modified>
  <cp:category/>
</cp:coreProperties>
</file>